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tables/table10.xml" ContentType="application/vnd.openxmlformats-officedocument.spreadsheetml.table+xml"/>
  <Override PartName="/xl/comments10.xml" ContentType="application/vnd.openxmlformats-officedocument.spreadsheetml.comments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12.xml" ContentType="application/vnd.openxmlformats-officedocument.spreadsheetml.comments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ryn.Ramage\Downloads\EHC\"/>
    </mc:Choice>
  </mc:AlternateContent>
  <bookViews>
    <workbookView xWindow="0" yWindow="0" windowWidth="19200" windowHeight="7050" tabRatio="777"/>
  </bookViews>
  <sheets>
    <sheet name="Appendix F1. Efficacy Outcomes" sheetId="18" r:id="rId1"/>
    <sheet name="F1-1. NPP_Pain" sheetId="19" r:id="rId2"/>
    <sheet name="F1-2. NPP_Response" sheetId="20" r:id="rId3"/>
    <sheet name="F1-3. NPP_Function" sheetId="21" r:id="rId4"/>
    <sheet name="F1-4. NPP_QoL" sheetId="22" r:id="rId5"/>
    <sheet name="F1-5. NPP_Anxiety" sheetId="23" r:id="rId6"/>
    <sheet name="F1-6. NPP_Depression" sheetId="24" r:id="rId7"/>
    <sheet name="F1-7. NPP_Sleep" sheetId="25" r:id="rId8"/>
    <sheet name="F1-8. FM_Pain" sheetId="1" r:id="rId9"/>
    <sheet name="F1-9. FM_Response" sheetId="5" r:id="rId10"/>
    <sheet name="F1-10. FM_Function" sheetId="7" r:id="rId11"/>
    <sheet name="F1-11. FM_QoL" sheetId="4" r:id="rId12"/>
    <sheet name="F1-12. FM_Anxiety" sheetId="10" r:id="rId13"/>
    <sheet name="F1-13. FM_Depression" sheetId="11" r:id="rId14"/>
    <sheet name="F1-14. FM_Sleep" sheetId="12" r:id="rId15"/>
    <sheet name="F1-15. OA_Pain" sheetId="37" r:id="rId16"/>
    <sheet name="F1-16. OA_Response" sheetId="38" r:id="rId17"/>
    <sheet name="F1-17. OA_Function" sheetId="39" r:id="rId18"/>
    <sheet name="F1-18. OA_QoL" sheetId="40" r:id="rId19"/>
    <sheet name="F1-19. OA_H2H Pain" sheetId="41" r:id="rId20"/>
    <sheet name="F1-20. OA_H2H Function" sheetId="42" r:id="rId21"/>
    <sheet name="F1-21. IA_Pain" sheetId="43" r:id="rId22"/>
    <sheet name="F1-22. IA_Response" sheetId="44" r:id="rId23"/>
    <sheet name="F1-23. IA_Function" sheetId="45" r:id="rId24"/>
    <sheet name="F1-24. IA_H2H Pain" sheetId="46" r:id="rId25"/>
    <sheet name="F1-23. IA_H2H Response" sheetId="48" r:id="rId26"/>
    <sheet name="F1-24. IA_H2H Function" sheetId="47" r:id="rId27"/>
    <sheet name="F1-25. LBP_Pain" sheetId="33" r:id="rId28"/>
    <sheet name="F1-26. LBP_Response" sheetId="34" r:id="rId29"/>
    <sheet name="F1-27. LBP_Function" sheetId="35" r:id="rId30"/>
    <sheet name="F1-28. LBP_QoL" sheetId="36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7" i="36" l="1"/>
  <c r="H18" i="48" l="1"/>
  <c r="H17" i="48"/>
  <c r="H16" i="48"/>
  <c r="H15" i="48"/>
  <c r="H14" i="48"/>
  <c r="H13" i="48"/>
  <c r="H12" i="48"/>
  <c r="H11" i="48"/>
  <c r="H10" i="48"/>
  <c r="H9" i="48"/>
  <c r="H8" i="48"/>
  <c r="H7" i="48"/>
  <c r="H6" i="48"/>
  <c r="H5" i="48"/>
  <c r="H4" i="48"/>
  <c r="H3" i="48"/>
  <c r="K11" i="47"/>
  <c r="K10" i="47"/>
  <c r="K9" i="47"/>
  <c r="K8" i="47"/>
  <c r="K7" i="47"/>
  <c r="K6" i="47"/>
  <c r="K5" i="47"/>
  <c r="K4" i="47"/>
  <c r="K3" i="47"/>
  <c r="K13" i="46"/>
  <c r="K12" i="46"/>
  <c r="K11" i="46"/>
  <c r="K10" i="46"/>
  <c r="K9" i="46"/>
  <c r="K8" i="46"/>
  <c r="K7" i="46"/>
  <c r="K6" i="46"/>
  <c r="K5" i="46"/>
  <c r="K4" i="46"/>
  <c r="K3" i="46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K6" i="45"/>
  <c r="K5" i="45"/>
  <c r="K4" i="45"/>
  <c r="K3" i="45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5" i="44"/>
  <c r="H4" i="44"/>
  <c r="H3" i="44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K6" i="43"/>
  <c r="K5" i="43"/>
  <c r="K4" i="43"/>
  <c r="K3" i="43"/>
  <c r="K14" i="40" l="1"/>
  <c r="K13" i="40"/>
  <c r="K12" i="40"/>
  <c r="K11" i="40"/>
  <c r="K10" i="40"/>
  <c r="K9" i="40"/>
  <c r="K8" i="40"/>
  <c r="K7" i="40"/>
  <c r="K6" i="40"/>
  <c r="K5" i="40"/>
  <c r="K4" i="40"/>
  <c r="K3" i="40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6" i="39"/>
  <c r="K7" i="39"/>
  <c r="K5" i="39"/>
  <c r="K4" i="39"/>
  <c r="K3" i="39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8" i="38"/>
  <c r="H7" i="38"/>
  <c r="H10" i="38"/>
  <c r="H9" i="38"/>
  <c r="H6" i="38"/>
  <c r="H5" i="38"/>
  <c r="H4" i="38"/>
  <c r="H3" i="38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2" i="37"/>
  <c r="K13" i="37"/>
  <c r="K11" i="37"/>
  <c r="K10" i="37"/>
  <c r="K9" i="37"/>
  <c r="K7" i="37"/>
  <c r="K8" i="37"/>
  <c r="K6" i="37"/>
  <c r="K5" i="37"/>
  <c r="K4" i="37"/>
  <c r="K3" i="37"/>
  <c r="K8" i="36" l="1"/>
  <c r="K6" i="36"/>
  <c r="K5" i="36"/>
  <c r="K4" i="36"/>
  <c r="K3" i="36"/>
  <c r="K7" i="35"/>
  <c r="K6" i="35"/>
  <c r="K5" i="35"/>
  <c r="K4" i="35"/>
  <c r="K3" i="35"/>
  <c r="H10" i="34"/>
  <c r="H9" i="34"/>
  <c r="H8" i="34"/>
  <c r="H7" i="34"/>
  <c r="H6" i="34"/>
  <c r="H5" i="34"/>
  <c r="H4" i="34"/>
  <c r="H3" i="34"/>
  <c r="K7" i="33"/>
  <c r="K6" i="33"/>
  <c r="K5" i="33"/>
  <c r="K4" i="33"/>
  <c r="K3" i="33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2" i="24"/>
  <c r="K21" i="24"/>
  <c r="K20" i="24"/>
  <c r="K19" i="24"/>
  <c r="K18" i="24"/>
  <c r="K17" i="24"/>
  <c r="K16" i="24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4" i="19"/>
  <c r="K3" i="19"/>
  <c r="K17" i="19"/>
  <c r="K23" i="19"/>
  <c r="K22" i="19"/>
  <c r="K21" i="19"/>
  <c r="K20" i="19"/>
  <c r="K19" i="19"/>
  <c r="K18" i="19"/>
  <c r="K16" i="19"/>
  <c r="K15" i="19"/>
  <c r="K14" i="19"/>
  <c r="K13" i="19"/>
  <c r="K12" i="19"/>
  <c r="K11" i="19"/>
  <c r="K10" i="19"/>
  <c r="K9" i="19"/>
  <c r="K8" i="19"/>
  <c r="K7" i="19"/>
  <c r="K6" i="19"/>
  <c r="K5" i="19"/>
  <c r="K17" i="11" l="1"/>
  <c r="K18" i="11"/>
  <c r="K11" i="11"/>
  <c r="K10" i="11"/>
  <c r="K33" i="4"/>
  <c r="K34" i="4"/>
  <c r="K16" i="4"/>
  <c r="K15" i="4"/>
  <c r="K25" i="12" l="1"/>
  <c r="K26" i="12"/>
  <c r="K27" i="12"/>
  <c r="K23" i="11"/>
  <c r="K24" i="11"/>
  <c r="K25" i="11"/>
  <c r="K15" i="10"/>
  <c r="K16" i="10"/>
  <c r="K17" i="10"/>
  <c r="K46" i="4"/>
  <c r="K44" i="4"/>
  <c r="K42" i="4"/>
  <c r="K41" i="4"/>
  <c r="K43" i="4"/>
  <c r="K45" i="4"/>
  <c r="K39" i="7"/>
  <c r="K38" i="7"/>
  <c r="K37" i="7"/>
  <c r="H56" i="5"/>
  <c r="H54" i="5"/>
  <c r="H52" i="5"/>
  <c r="H55" i="5"/>
  <c r="H53" i="5"/>
  <c r="H51" i="5"/>
  <c r="K38" i="1"/>
  <c r="K37" i="1"/>
  <c r="K36" i="1"/>
  <c r="K3" i="10"/>
  <c r="K6" i="10"/>
  <c r="K9" i="10"/>
  <c r="K10" i="10"/>
  <c r="K4" i="10"/>
  <c r="K5" i="10"/>
  <c r="K8" i="10"/>
  <c r="K7" i="10"/>
  <c r="K11" i="10"/>
  <c r="K12" i="10"/>
  <c r="K13" i="10"/>
  <c r="K14" i="10"/>
  <c r="K4" i="12" l="1"/>
  <c r="K5" i="12"/>
  <c r="K10" i="12"/>
  <c r="K12" i="12"/>
  <c r="K3" i="12"/>
  <c r="K6" i="12"/>
  <c r="K7" i="12"/>
  <c r="K8" i="12"/>
  <c r="K9" i="12"/>
  <c r="K11" i="12"/>
  <c r="K15" i="12"/>
  <c r="K16" i="12"/>
  <c r="K17" i="12"/>
  <c r="K18" i="12"/>
  <c r="K19" i="12"/>
  <c r="K20" i="12"/>
  <c r="K21" i="12"/>
  <c r="K22" i="12"/>
  <c r="K23" i="12"/>
  <c r="K24" i="12"/>
  <c r="K13" i="12"/>
  <c r="K14" i="12"/>
  <c r="K22" i="11" l="1"/>
  <c r="K21" i="11"/>
  <c r="K20" i="11"/>
  <c r="K19" i="11"/>
  <c r="K14" i="11"/>
  <c r="K13" i="11"/>
  <c r="K9" i="11"/>
  <c r="K8" i="11"/>
  <c r="K5" i="11"/>
  <c r="K4" i="11"/>
  <c r="K16" i="11"/>
  <c r="K15" i="11"/>
  <c r="K12" i="11"/>
  <c r="K7" i="11"/>
  <c r="K6" i="11"/>
  <c r="K3" i="11"/>
  <c r="H3" i="5" l="1"/>
  <c r="H4" i="5"/>
  <c r="H7" i="5"/>
  <c r="H8" i="5"/>
  <c r="H9" i="5"/>
  <c r="H16" i="5"/>
  <c r="H17" i="5"/>
  <c r="H22" i="5"/>
  <c r="H23" i="5"/>
  <c r="H24" i="5"/>
  <c r="H25" i="5"/>
  <c r="H26" i="5"/>
  <c r="H27" i="5"/>
  <c r="H28" i="5"/>
  <c r="H29" i="5"/>
  <c r="H30" i="5"/>
  <c r="H31" i="5"/>
  <c r="H18" i="5"/>
  <c r="H19" i="5"/>
  <c r="H20" i="5"/>
  <c r="H21" i="5"/>
  <c r="H10" i="5"/>
  <c r="H11" i="5"/>
  <c r="H12" i="5"/>
  <c r="H5" i="5"/>
  <c r="H6" i="5"/>
  <c r="H13" i="5"/>
  <c r="H14" i="5"/>
  <c r="H15" i="5"/>
  <c r="H32" i="5"/>
  <c r="H33" i="5"/>
  <c r="H34" i="5"/>
  <c r="H35" i="5"/>
  <c r="H36" i="5"/>
  <c r="H39" i="5"/>
  <c r="H38" i="5"/>
  <c r="H37" i="5"/>
  <c r="H40" i="5"/>
  <c r="H43" i="5"/>
  <c r="H42" i="5"/>
  <c r="H41" i="5"/>
  <c r="H44" i="5"/>
  <c r="H49" i="5"/>
  <c r="H50" i="5"/>
  <c r="H47" i="5"/>
  <c r="H46" i="5"/>
  <c r="H45" i="5"/>
  <c r="H48" i="5"/>
  <c r="K3" i="4"/>
  <c r="K4" i="4"/>
  <c r="K17" i="4"/>
  <c r="K18" i="4"/>
  <c r="K23" i="4"/>
  <c r="K24" i="4"/>
  <c r="K25" i="4"/>
  <c r="K26" i="4"/>
  <c r="K5" i="4"/>
  <c r="K6" i="4"/>
  <c r="K7" i="4"/>
  <c r="K8" i="4"/>
  <c r="K9" i="4"/>
  <c r="K10" i="4"/>
  <c r="K27" i="4"/>
  <c r="K28" i="4"/>
  <c r="K29" i="4"/>
  <c r="K30" i="4"/>
  <c r="K31" i="4"/>
  <c r="K32" i="4"/>
  <c r="K19" i="4"/>
  <c r="K20" i="4"/>
  <c r="K21" i="4"/>
  <c r="K22" i="4"/>
  <c r="K11" i="4"/>
  <c r="K12" i="4"/>
  <c r="K13" i="4"/>
  <c r="K14" i="4"/>
  <c r="K35" i="4"/>
  <c r="K36" i="4"/>
  <c r="K37" i="4"/>
  <c r="K38" i="4"/>
  <c r="K39" i="4"/>
  <c r="K40" i="4"/>
  <c r="K3" i="7"/>
  <c r="K6" i="7"/>
  <c r="K7" i="7"/>
  <c r="K15" i="7"/>
  <c r="K18" i="7"/>
  <c r="K19" i="7"/>
  <c r="K20" i="7"/>
  <c r="K8" i="7"/>
  <c r="K9" i="7"/>
  <c r="K10" i="7"/>
  <c r="K21" i="7"/>
  <c r="K22" i="7"/>
  <c r="K23" i="7"/>
  <c r="K16" i="7"/>
  <c r="K17" i="7"/>
  <c r="K11" i="7"/>
  <c r="K12" i="7"/>
  <c r="K4" i="7"/>
  <c r="K5" i="7"/>
  <c r="K13" i="7"/>
  <c r="K14" i="7"/>
  <c r="K24" i="7"/>
  <c r="K25" i="7"/>
  <c r="K26" i="7"/>
  <c r="K29" i="7"/>
  <c r="K28" i="7"/>
  <c r="K27" i="7"/>
  <c r="K32" i="7"/>
  <c r="K31" i="7"/>
  <c r="K30" i="7"/>
  <c r="K36" i="7"/>
  <c r="K35" i="7"/>
  <c r="K34" i="7"/>
  <c r="K33" i="7"/>
  <c r="K3" i="1"/>
  <c r="K5" i="1"/>
  <c r="K6" i="1"/>
  <c r="K14" i="1"/>
  <c r="K17" i="1"/>
  <c r="K18" i="1"/>
  <c r="K19" i="1"/>
  <c r="K7" i="1"/>
  <c r="K8" i="1"/>
  <c r="K9" i="1"/>
  <c r="K20" i="1"/>
  <c r="K21" i="1"/>
  <c r="K22" i="1"/>
  <c r="K15" i="1"/>
  <c r="K16" i="1"/>
  <c r="K10" i="1"/>
  <c r="K11" i="1"/>
  <c r="K4" i="1"/>
  <c r="K12" i="1"/>
  <c r="K13" i="1"/>
  <c r="K23" i="1"/>
  <c r="K24" i="1"/>
  <c r="K25" i="1"/>
  <c r="K28" i="1"/>
  <c r="K27" i="1"/>
  <c r="K26" i="1"/>
  <c r="K31" i="1"/>
  <c r="K30" i="1"/>
  <c r="K29" i="1"/>
  <c r="K35" i="1"/>
  <c r="K34" i="1"/>
  <c r="K33" i="1"/>
  <c r="K32" i="1"/>
</calcChain>
</file>

<file path=xl/comments1.xml><?xml version="1.0" encoding="utf-8"?>
<comments xmlns="http://schemas.openxmlformats.org/spreadsheetml/2006/main">
  <authors>
    <author>Rebecca Jungbauer</author>
    <author>Rebecca Holmes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8 weeks, for those who recorded fewer than 7 diary entries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8 weeks, for those who recorded fewer than 7 diary entries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8 weeks, for those who recorded fewer than 7 diary entries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I think…it's called the Daily Pain Rating Scale, but they discuss it in conjunction with the NRS as the scale.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I think…it's called the Daily Pain Rating Scale, but they discuss it in conjunction with the NRS as the scale.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Rebecca Holmes:</t>
        </r>
        <r>
          <rPr>
            <sz val="9"/>
            <color indexed="81"/>
            <rFont val="Tahoma"/>
            <family val="2"/>
          </rPr>
          <t xml:space="preserve">
randomized to 4 groups, with one control group for each application duration</t>
        </r>
      </text>
    </comment>
  </commentList>
</comments>
</file>

<file path=xl/comments10.xml><?xml version="1.0" encoding="utf-8"?>
<comments xmlns="http://schemas.openxmlformats.org/spreadsheetml/2006/main">
  <authors>
    <author>Frances Hsu</author>
  </authors>
  <commentList>
    <comment ref="AJ1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242 randomized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124 randomized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J1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244 randomized</t>
        </r>
      </text>
    </comment>
    <comment ref="AL1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P1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122 randomized</t>
        </r>
      </text>
    </comment>
    <comment ref="AR1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S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2.3% DMSO placebo solution + oral placebo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157 randomized</t>
        </r>
      </text>
    </comment>
    <comment ref="AK4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Mean; LSM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2.3% DMSO placebo solution + oral placebo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157 randomized</t>
        </r>
      </text>
    </comment>
    <comment ref="AK52" authorId="0" shapeId="0">
      <text>
        <r>
          <rPr>
            <b/>
            <sz val="9"/>
            <color indexed="81"/>
            <rFont val="Tahoma"/>
            <family val="2"/>
          </rPr>
          <t xml:space="preserve">Frances Hsu:
</t>
        </r>
        <r>
          <rPr>
            <sz val="9"/>
            <color indexed="81"/>
            <rFont val="Tahoma"/>
            <family val="2"/>
          </rPr>
          <t>Change score; LSM</t>
        </r>
      </text>
    </comment>
    <comment ref="AQ52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 change; LSM</t>
        </r>
      </text>
    </comment>
    <comment ref="AK5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 change from baseline; LSM</t>
        </r>
      </text>
    </comment>
    <comment ref="AQ5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 change; LSM</t>
        </r>
      </text>
    </comment>
  </commentList>
</comments>
</file>

<file path=xl/comments11.xml><?xml version="1.0" encoding="utf-8"?>
<comments xmlns="http://schemas.openxmlformats.org/spreadsheetml/2006/main">
  <authors>
    <author>Frances Hsu</author>
  </authors>
  <commentList>
    <comment ref="AM1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</commentList>
</comments>
</file>

<file path=xl/comments12.xml><?xml version="1.0" encoding="utf-8"?>
<comments xmlns="http://schemas.openxmlformats.org/spreadsheetml/2006/main">
  <authors>
    <author>Frances Hsu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Data based on LCOF</t>
        </r>
      </text>
    </comment>
  </commentList>
</comments>
</file>

<file path=xl/comments2.xml><?xml version="1.0" encoding="utf-8"?>
<comments xmlns="http://schemas.openxmlformats.org/spreadsheetml/2006/main">
  <authors>
    <author>Rebecca Holmes</author>
    <author>Frances Hsu</author>
  </authors>
  <commentList>
    <comment ref="K18" authorId="0" shapeId="0">
      <text>
        <r>
          <rPr>
            <b/>
            <sz val="9"/>
            <color indexed="81"/>
            <rFont val="Tahoma"/>
            <family val="2"/>
          </rPr>
          <t>Rebecca Holmes:</t>
        </r>
        <r>
          <rPr>
            <sz val="9"/>
            <color indexed="81"/>
            <rFont val="Tahoma"/>
            <family val="2"/>
          </rPr>
          <t xml:space="preserve">
one randomized in error, excluded from analysis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mBOCF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mBOCF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Rebecca Holmes:</t>
        </r>
        <r>
          <rPr>
            <sz val="9"/>
            <color indexed="81"/>
            <rFont val="Tahoma"/>
            <family val="2"/>
          </rPr>
          <t xml:space="preserve">
missing data not explained</t>
        </r>
      </text>
    </comment>
  </commentList>
</comments>
</file>

<file path=xl/comments3.xml><?xml version="1.0" encoding="utf-8"?>
<comments xmlns="http://schemas.openxmlformats.org/spreadsheetml/2006/main">
  <authors>
    <author>Frances Hsu</author>
    <author>Rebecca Holmes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Combined qd and bid arms with same target dose of 200 mg/d</t>
        </r>
      </text>
    </comment>
    <comment ref="S35" authorId="1" shapeId="0">
      <text>
        <r>
          <rPr>
            <b/>
            <sz val="9"/>
            <color indexed="81"/>
            <rFont val="Tahoma"/>
            <family val="2"/>
          </rPr>
          <t>Rebecca Holmes:</t>
        </r>
        <r>
          <rPr>
            <sz val="9"/>
            <color indexed="81"/>
            <rFont val="Tahoma"/>
            <family val="2"/>
          </rPr>
          <t xml:space="preserve">
doesn't match change and final reported in same paragraph</t>
        </r>
      </text>
    </comment>
  </commentList>
</comments>
</file>

<file path=xl/comments4.xml><?xml version="1.0" encoding="utf-8"?>
<comments xmlns="http://schemas.openxmlformats.org/spreadsheetml/2006/main">
  <authors>
    <author>Frances Hsu</author>
    <author>Rebecca Holmes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Combined qd and bid arms with same target dose of 200 mg/d</t>
        </r>
      </text>
    </comment>
    <comment ref="K49" authorId="1" shapeId="0">
      <text>
        <r>
          <rPr>
            <b/>
            <sz val="9"/>
            <color indexed="81"/>
            <rFont val="Tahoma"/>
            <family val="2"/>
          </rPr>
          <t>Rebecca Holmes:</t>
        </r>
        <r>
          <rPr>
            <sz val="9"/>
            <color indexed="81"/>
            <rFont val="Tahoma"/>
            <family val="2"/>
          </rPr>
          <t xml:space="preserve">
736 total randomized and received medication</t>
        </r>
      </text>
    </comment>
  </commentList>
</comments>
</file>

<file path=xl/comments5.xml><?xml version="1.0" encoding="utf-8"?>
<comments xmlns="http://schemas.openxmlformats.org/spreadsheetml/2006/main">
  <authors>
    <author>Frances Hsu</author>
  </authors>
  <commentList>
    <comment ref="AX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Unclear if analyzed using mixed-effects model for repeated measures or ANCOVA with LOCF</t>
        </r>
      </text>
    </comment>
  </commentList>
</comments>
</file>

<file path=xl/comments6.xml><?xml version="1.0" encoding="utf-8"?>
<comments xmlns="http://schemas.openxmlformats.org/spreadsheetml/2006/main">
  <authors>
    <author>Frances Hsu</author>
  </authors>
  <commentList>
    <comment ref="AX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Unclear if analyzed using mixed-effects model for repeated measures or ANCOVA with LOCF</t>
        </r>
      </text>
    </comment>
    <comment ref="AX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Unclear if analyzed using mixed-effects model for repeated measures or ANCOVA with LOCF</t>
        </r>
      </text>
    </comment>
  </commentList>
</comments>
</file>

<file path=xl/comments7.xml><?xml version="1.0" encoding="utf-8"?>
<comments xmlns="http://schemas.openxmlformats.org/spreadsheetml/2006/main">
  <authors>
    <author>Frances Hsu</author>
  </authors>
  <commentList>
    <comment ref="X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Range provided, assumed lowest N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Range provided, assumed lowest N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Range provided, assumed lowest N</t>
        </r>
      </text>
    </comment>
    <comment ref="AD1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Range provided, assumed lowest N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Range provided, assumed lowest N</t>
        </r>
      </text>
    </comment>
    <comment ref="AD2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Range provided, assumed lowest N</t>
        </r>
      </text>
    </comment>
  </commentList>
</comments>
</file>

<file path=xl/comments8.xml><?xml version="1.0" encoding="utf-8"?>
<comments xmlns="http://schemas.openxmlformats.org/spreadsheetml/2006/main">
  <authors>
    <author>Frances Hsu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From Puljak 2017 Cochrane review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From Puljak 2017 Cochrane review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241 randomized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127 randomized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247 randomized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117 randomized</t>
        </r>
      </text>
    </comment>
    <comment ref="AJ1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242 randomized</t>
        </r>
      </text>
    </comment>
    <comment ref="AM1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P1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124 randomized</t>
        </r>
      </text>
    </comment>
    <comment ref="AS1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244 randomized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P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122 randomized</t>
        </r>
      </text>
    </comment>
    <comment ref="AS1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203 randomized, 1 no dose documentation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202 randomized, 2 no dose documentation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235 randomized but 2 excluded for safety reasons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228 randomized but 1 excluded for safety reason</t>
        </r>
      </text>
    </comment>
    <comment ref="AS2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M2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S2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S2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AS2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Imputed by Cochrane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2.3% DMSO placebo solution + oral placebo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157 randomized, 2 did not take dose</t>
        </r>
      </text>
    </comment>
    <comment ref="AK4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Mean; LSM</t>
        </r>
      </text>
    </comment>
    <comment ref="AQ4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Mean; LSM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2.3% DMSO placebo solution + oral placebo</t>
        </r>
      </text>
    </comment>
    <comment ref="R5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157 randomized, 2 did not take dose</t>
        </r>
      </text>
    </comment>
    <comment ref="AK5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 change; LSM</t>
        </r>
      </text>
    </comment>
    <comment ref="AQ5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 change; LSM</t>
        </r>
      </text>
    </comment>
    <comment ref="AK5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 change; LSM</t>
        </r>
      </text>
    </comment>
    <comment ref="AQ5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mean change; LSM</t>
        </r>
      </text>
    </comment>
  </commentList>
</comments>
</file>

<file path=xl/comments9.xml><?xml version="1.0" encoding="utf-8"?>
<comments xmlns="http://schemas.openxmlformats.org/spreadsheetml/2006/main">
  <authors>
    <author>Frances Hsu</author>
  </authors>
  <commentList>
    <comment ref="F4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≥50% improvement in pain or function and absolute change ≥20, or improvement in 2 of 3 of the following: pain ≥20% and absolute change ≥10; function ≥20% and absolute change ≥10, patient's global assessment =20% and absolute change ≥10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≥50% improvement in pain or function and absolute change ≥20, or improvement in 2 of 3 of the following: pain ≥20% and absolute change ≥10; function ≥20% and absolute change ≥10, patient's global assessment =20% and absolute change ≥10</t>
        </r>
      </text>
    </comment>
  </commentList>
</comments>
</file>

<file path=xl/sharedStrings.xml><?xml version="1.0" encoding="utf-8"?>
<sst xmlns="http://schemas.openxmlformats.org/spreadsheetml/2006/main" count="25230" uniqueCount="569">
  <si>
    <t>Quality</t>
  </si>
  <si>
    <t>Author, Year</t>
  </si>
  <si>
    <t>SNRI</t>
  </si>
  <si>
    <t>Pain Population</t>
  </si>
  <si>
    <t>Measure Name</t>
  </si>
  <si>
    <t>Measure Scale</t>
  </si>
  <si>
    <t>Assessment Time (wk)</t>
  </si>
  <si>
    <t>Time Category</t>
  </si>
  <si>
    <t>Response Criteria</t>
  </si>
  <si>
    <t>N</t>
  </si>
  <si>
    <t>N randomized</t>
  </si>
  <si>
    <t>n Responder</t>
  </si>
  <si>
    <t>Drug Class</t>
  </si>
  <si>
    <t>Drug</t>
  </si>
  <si>
    <t>Arnold, 2004</t>
  </si>
  <si>
    <t>Placebo</t>
  </si>
  <si>
    <t>Duloxetine 120 mg/d</t>
  </si>
  <si>
    <t>Arnold, 2005</t>
  </si>
  <si>
    <t>Duloxetine 60 mg/d</t>
  </si>
  <si>
    <t>Arnold, 2012</t>
  </si>
  <si>
    <t>Duloxetine 30 mg/d</t>
  </si>
  <si>
    <t>Chappell, 2008</t>
  </si>
  <si>
    <t>Murakami, 2015</t>
  </si>
  <si>
    <t>Russell, 2008</t>
  </si>
  <si>
    <t>Duloxetine 20 mg/d</t>
  </si>
  <si>
    <t>Milnacipran 100 mg/d</t>
  </si>
  <si>
    <t>Branco, 2010</t>
  </si>
  <si>
    <t>Milnacipran 200 mg/d</t>
  </si>
  <si>
    <t>Clauw, 2008</t>
  </si>
  <si>
    <t>FM</t>
  </si>
  <si>
    <t>BPI-S Avg pain (NRS)</t>
  </si>
  <si>
    <t>0-10</t>
  </si>
  <si>
    <t>VAS</t>
  </si>
  <si>
    <t>0-100</t>
  </si>
  <si>
    <t>Mease, 2009</t>
  </si>
  <si>
    <t>SD</t>
  </si>
  <si>
    <t>SE</t>
  </si>
  <si>
    <t>SEM</t>
  </si>
  <si>
    <t>Milnacipran target 200 mg/d</t>
  </si>
  <si>
    <t>BPI Interference  (NRS)</t>
  </si>
  <si>
    <t>FIQ</t>
  </si>
  <si>
    <t>NR</t>
  </si>
  <si>
    <t>FIQ (VAS)</t>
  </si>
  <si>
    <t>Milnacipran target 200 mg/d (QD)</t>
  </si>
  <si>
    <t>Milnacipran target 200 mg/d (BID)</t>
  </si>
  <si>
    <t>0-80</t>
  </si>
  <si>
    <t>SF-36 MCS</t>
  </si>
  <si>
    <t>SF-36 PCS</t>
  </si>
  <si>
    <t>95% CI</t>
  </si>
  <si>
    <t>Difference in change score (MMRM), ANCOVA with terms for treatment, investigator, and baseline score</t>
  </si>
  <si>
    <t>&lt;0.001</t>
  </si>
  <si>
    <t>Difference in change score (LOCF), ANCOVA with terms for treatment, pooled investigator, and baseline score</t>
  </si>
  <si>
    <t>Difference in follow up score</t>
  </si>
  <si>
    <t>Difference in change score, ANCOVA with baseline as covariate</t>
  </si>
  <si>
    <t>Difference in change score, MMRM</t>
  </si>
  <si>
    <t>≥30% pain reduction</t>
  </si>
  <si>
    <t>Fair</t>
  </si>
  <si>
    <t xml:space="preserve">FM  </t>
  </si>
  <si>
    <t xml:space="preserve">PGB/GBP  </t>
  </si>
  <si>
    <t>BPI severity</t>
  </si>
  <si>
    <t>NRS</t>
  </si>
  <si>
    <t>PGB/GBP</t>
  </si>
  <si>
    <t xml:space="preserve">Ohta, 2012 </t>
  </si>
  <si>
    <t>Good</t>
  </si>
  <si>
    <t>ANCOVA with covariates center and baseline score</t>
  </si>
  <si>
    <t>&lt;0.0001</t>
  </si>
  <si>
    <t>Difference in mean follow up score; ANCOVA with covariates center and baseline mean pain score</t>
  </si>
  <si>
    <t>Endpoint mean pain score, drug vs placebo; ANCOVA, covariates center and baseline score</t>
  </si>
  <si>
    <t>Drug Class 1</t>
  </si>
  <si>
    <t>Drug Class 2</t>
  </si>
  <si>
    <t>Drug 1</t>
  </si>
  <si>
    <t>Drug 2</t>
  </si>
  <si>
    <t>≥30% pain reduction (BPI)</t>
  </si>
  <si>
    <t>≥30% pain reduction (NRS)</t>
  </si>
  <si>
    <t>Pregabalin 600 mg/d</t>
  </si>
  <si>
    <t>Pregabalin 450 mg/d</t>
  </si>
  <si>
    <t>Pregabalin 300 mg/d</t>
  </si>
  <si>
    <t>Pregabalin 300 or 450 mg/d (mean 391 mg/d)</t>
  </si>
  <si>
    <t>Difference in mean change from baseline compared with placebo, covariate baseline score</t>
  </si>
  <si>
    <t>Arnold, 2008
Bushmakin, 2011
Cappelleri, 2009</t>
  </si>
  <si>
    <t>Mease, 2008</t>
  </si>
  <si>
    <t>Pauer, 2011</t>
  </si>
  <si>
    <t>Difference in change score</t>
  </si>
  <si>
    <t>Difference in change score (LOCF)</t>
  </si>
  <si>
    <t>Difference in change score, ANOCVA with baseline as covariate</t>
  </si>
  <si>
    <t>Difference in follow up score, ANCOVA with covariates center and baseline score</t>
  </si>
  <si>
    <t>Difference in follow up score, ANCOVA model, covariates center and baseline value</t>
  </si>
  <si>
    <t>Intermediate</t>
  </si>
  <si>
    <t>BAI</t>
  </si>
  <si>
    <t>0-63</t>
  </si>
  <si>
    <t>Arnold, 2010a</t>
  </si>
  <si>
    <t>Arnold, 2012a</t>
  </si>
  <si>
    <t>FIQ anxiety subscale (VAS)</t>
  </si>
  <si>
    <t>STAI-S</t>
  </si>
  <si>
    <t>20-80</t>
  </si>
  <si>
    <t>Differnece in change score</t>
  </si>
  <si>
    <t>Arnold, 2010b</t>
  </si>
  <si>
    <t>HADS-A</t>
  </si>
  <si>
    <t>0-21</t>
  </si>
  <si>
    <t>Difference in follow up score, ANCOVA with baseline as covariate</t>
  </si>
  <si>
    <t>Ohta, 2012</t>
  </si>
  <si>
    <t>BDI</t>
  </si>
  <si>
    <t>HAM-D</t>
  </si>
  <si>
    <t>0-52</t>
  </si>
  <si>
    <t>BDI-II</t>
  </si>
  <si>
    <t>FIQ depression subscale</t>
  </si>
  <si>
    <t>HADS-D</t>
  </si>
  <si>
    <t>BPI-sleep interference</t>
  </si>
  <si>
    <t>Likert scale</t>
  </si>
  <si>
    <t>Jenkins composite score</t>
  </si>
  <si>
    <t>0-20</t>
  </si>
  <si>
    <t>MOS-Sleep Index II</t>
  </si>
  <si>
    <t>MOS Sleep Index</t>
  </si>
  <si>
    <t>MOS Sleep Disturbance</t>
  </si>
  <si>
    <t>Differnece in change score with baseline as covariate</t>
  </si>
  <si>
    <t>Arnold, 2007a</t>
  </si>
  <si>
    <t>Long</t>
  </si>
  <si>
    <t>Vitton, 2004
Gendreau, 2005</t>
  </si>
  <si>
    <t>Duloxetine 60 to 120 mg/d (mean NR)</t>
  </si>
  <si>
    <t>Short</t>
  </si>
  <si>
    <t>ADPS</t>
  </si>
  <si>
    <t>Arnold, 2019 Study A</t>
  </si>
  <si>
    <t>Arnold, 2019 Study B</t>
  </si>
  <si>
    <t>Arnold, 2019 Study C</t>
  </si>
  <si>
    <t>Difference in change score, MMRM with baseline as covariate</t>
  </si>
  <si>
    <t>Difference in change score, ANCOVA</t>
  </si>
  <si>
    <t>DSIS</t>
  </si>
  <si>
    <t>Grp 1 Baseline N</t>
  </si>
  <si>
    <t>Grp 1 Baseline Mean</t>
  </si>
  <si>
    <t>Grp1 Baseline Variance Type</t>
  </si>
  <si>
    <t>Grp1 Baseline Variance</t>
  </si>
  <si>
    <t>Grp1 Baseline Lower Limit</t>
  </si>
  <si>
    <t>Grp1 Baseline Upper Limit</t>
  </si>
  <si>
    <t>Grp2 Baseline N</t>
  </si>
  <si>
    <t>Grp2 Baseline Mean</t>
  </si>
  <si>
    <t>Grp2 Baseline Variance Type</t>
  </si>
  <si>
    <t>Grp2 Baseline Variance</t>
  </si>
  <si>
    <t>Grp2 Baseline Lower Limit</t>
  </si>
  <si>
    <t>Grp2 Baseline Upper Limit</t>
  </si>
  <si>
    <t>Grp1 Followup N</t>
  </si>
  <si>
    <t>Grp1 Followup Mean</t>
  </si>
  <si>
    <t>Grp1 Followup Variance Type</t>
  </si>
  <si>
    <t>Grp 1 Followup Variance</t>
  </si>
  <si>
    <t>Grp1 Followup Lower Limit</t>
  </si>
  <si>
    <t>Grp1 Followup Upper Limit</t>
  </si>
  <si>
    <t>Grp2 Followup N</t>
  </si>
  <si>
    <t>Grp2 Followup Mean</t>
  </si>
  <si>
    <t>Grp2 Followup Variance Type</t>
  </si>
  <si>
    <t>Grp2 Followup Variance</t>
  </si>
  <si>
    <t>Grp2 Followup Lower Limit</t>
  </si>
  <si>
    <t>Grp2 Followup Upper Limit</t>
  </si>
  <si>
    <t>Grp1 Mean Change From Baseline</t>
  </si>
  <si>
    <t>Grp1 Change Score Variance Type</t>
  </si>
  <si>
    <t>Grp1 Change Score Variance</t>
  </si>
  <si>
    <t>Grp1 Change Score Lower Limit</t>
  </si>
  <si>
    <t>Grp1 Change Score Upper Limit</t>
  </si>
  <si>
    <t>Grp2 Mean Change From Baseline</t>
  </si>
  <si>
    <t>Grp2 Change Score Variance Type</t>
  </si>
  <si>
    <t>Grp2 Change Score Variance</t>
  </si>
  <si>
    <t>Grp2 Change Score Lower Limit</t>
  </si>
  <si>
    <t>Grp2 Change Score Upper Limit</t>
  </si>
  <si>
    <t>Between-Group Mean Change Type</t>
  </si>
  <si>
    <t>Between-Group Mean Change</t>
  </si>
  <si>
    <t>Between-Group Change Variance Type</t>
  </si>
  <si>
    <t>Between-Group Change Variance</t>
  </si>
  <si>
    <t>Between-Group Change Lower Limit</t>
  </si>
  <si>
    <t>Between-Group Change Upper Limit</t>
  </si>
  <si>
    <t>p-value</t>
  </si>
  <si>
    <t>Grp1 Followup N2</t>
  </si>
  <si>
    <t>Grp2 Followup N3</t>
  </si>
  <si>
    <t>Grp1 Followup N4</t>
  </si>
  <si>
    <t>Grp2 Followup N5</t>
  </si>
  <si>
    <t>Difference in rate of change estimated by random regression methods, using model for mean of outcome variable with covariates time (weeks since baseline, continuous), treatment-by-time interaction, and center. Difference in change score is (week 12 minus baseline) for gabapentin minus the mean (week 12 minus baseline) for placebo. Test statistic is treatment-by-time interaction term. Estimate and 95% CI obtained by multiplying treatment-by-time interaction and 95% CI by 12.</t>
  </si>
  <si>
    <t>Gabapentin 1200 to 2400 (median 1800)</t>
  </si>
  <si>
    <t>Gabapentin 1200 to 2400 (median 1800 mg/d)</t>
  </si>
  <si>
    <t>Gabapentin 1200 to 1400 (median 1800 mg/d)</t>
  </si>
  <si>
    <t>Milnacipran 100 to 200 mg/d (QD, mean NR)</t>
  </si>
  <si>
    <t>Milnacipran 100 to 200 mg/d (BID, mean NR)</t>
  </si>
  <si>
    <t>Pregabalin 300 to 450 mg/d (mean 391 mg/d)</t>
  </si>
  <si>
    <t>Milnacipran 100 to 200 mg/d (mean NR)</t>
  </si>
  <si>
    <t>Arezzo, 2008</t>
  </si>
  <si>
    <t>NPP (DPN)</t>
  </si>
  <si>
    <t>Tolle, 2008</t>
  </si>
  <si>
    <t>Pregabalin 150 mg/d</t>
  </si>
  <si>
    <t>Difference in follow up score, ANCOVA adjusted for baseline pain score</t>
  </si>
  <si>
    <t>Hoffman, 2010</t>
  </si>
  <si>
    <t>Difference in follow up score, ANCOVA adjusted for baseline</t>
  </si>
  <si>
    <t>Simpson, 2010</t>
  </si>
  <si>
    <t>NPRS</t>
  </si>
  <si>
    <t>Satoh, 2011</t>
  </si>
  <si>
    <t>Rauck, 2013</t>
  </si>
  <si>
    <t>Gabapentin enacarbil 1200 mg/d</t>
  </si>
  <si>
    <t>SD, range</t>
  </si>
  <si>
    <t>ITT (LOCF); ANCOVA with covariates BMI, baseline score for the endpoint analyzed, and
grouped center</t>
  </si>
  <si>
    <t>Gabapentin enacarbil 2400 mg/d</t>
  </si>
  <si>
    <t>Gabapentin enacarbil 3600 mg/d</t>
  </si>
  <si>
    <t>van Seventer, 2006</t>
  </si>
  <si>
    <t>NPP (PHN)</t>
  </si>
  <si>
    <t>Difference in follow up score, ANCOVA with baseline pain as covariate</t>
  </si>
  <si>
    <t>Zhang, 2013</t>
  </si>
  <si>
    <t>Difference in change score, ANCOVA with BMI, baseline score, grouped center, and treatment as terms</t>
  </si>
  <si>
    <t>Smith, 2014 Study 3</t>
  </si>
  <si>
    <t>LSM, 95% CI</t>
  </si>
  <si>
    <t>Freynhagen, 2005</t>
  </si>
  <si>
    <t>NPP (DPN/PHN)</t>
  </si>
  <si>
    <t>≤0.013</t>
  </si>
  <si>
    <t>Siddall, 2006</t>
  </si>
  <si>
    <t>NPP (Other)</t>
  </si>
  <si>
    <t xml:space="preserve">SD </t>
  </si>
  <si>
    <t>Adjusted difference in follow-up scores, placebo-pregabalin, ANCOVA with covariates study center and baseline</t>
  </si>
  <si>
    <t>Kim, 2011</t>
  </si>
  <si>
    <t>Cardenas, 2013</t>
  </si>
  <si>
    <t>SE, 95% CI</t>
  </si>
  <si>
    <t>Simpson, 2014</t>
  </si>
  <si>
    <t>Difference in change score, ANCOVA with treatment, baseline score, prior neurotoxic nucleoside reverse transcriptase inhibitor use, and pooled center as fixed effects</t>
  </si>
  <si>
    <t>Markman, 2018</t>
  </si>
  <si>
    <t>MMRM (SAS PROC MIXED), covariates trauma type, country, week, treatment x week, baseline MPS; multiple imputation used for missing values</t>
  </si>
  <si>
    <t>Dogra, 2005</t>
  </si>
  <si>
    <t>CBZ/OXC</t>
  </si>
  <si>
    <t>Beydoun, 2006</t>
  </si>
  <si>
    <t>Oxcarbazepine 600 mg/d</t>
  </si>
  <si>
    <t>NR; narratively described as NS</t>
  </si>
  <si>
    <t>Oxcarbazepine 1200 mg/d</t>
  </si>
  <si>
    <t>Oxcarbazepine 1800 mg/d</t>
  </si>
  <si>
    <t>Goldstein, 2005</t>
  </si>
  <si>
    <t>Difference in change score, repeated measures ANOVA</t>
  </si>
  <si>
    <t>&gt;0.05</t>
  </si>
  <si>
    <t>Difference in follow up score
P-value for difference in change score using likelihood-based mixed effects model repeated measures analysis, including baseline and baseline-by-visit covariates</t>
  </si>
  <si>
    <t>Raskin, 2005</t>
  </si>
  <si>
    <t>Difference in change score, ANCOVA adjusted for treatment, investigator, treatment-by-investigator interaction, and baseline score</t>
  </si>
  <si>
    <t>Wernicke, 2006a</t>
  </si>
  <si>
    <t>Difference in change score, ANCOVA adjusted for treatment, investigator, and baseline</t>
  </si>
  <si>
    <t>p&lt;0.001</t>
  </si>
  <si>
    <t>Gao, 2010</t>
  </si>
  <si>
    <t>BPI-S</t>
  </si>
  <si>
    <t>Yasuda, 2011</t>
  </si>
  <si>
    <t>Duloxetine 40 mg/d</t>
  </si>
  <si>
    <t>Gao, 2015</t>
  </si>
  <si>
    <t>Backonja, 2008</t>
  </si>
  <si>
    <t>Capsaicin</t>
  </si>
  <si>
    <t>Capsaicin 8%, 1 60-min application</t>
  </si>
  <si>
    <t>Active placebo (capsaicin 0.04% patch)</t>
  </si>
  <si>
    <t>Difference in change; "mean change in NPRS scores were analyzed with a sex-stratified analysis of covariance model with baseline pain score, pain score immediately before pretreatment with local anesthetic, and pain reduction after local anesthetic pretreatment as covariates."</t>
  </si>
  <si>
    <t>Webster, 2010</t>
  </si>
  <si>
    <t>Capsaicin 8% patch</t>
  </si>
  <si>
    <t>SD, SE, 95% CI</t>
  </si>
  <si>
    <t>1.58, 0.16</t>
  </si>
  <si>
    <t>1.53, 0.22</t>
  </si>
  <si>
    <t>Difference in change score, ANCOVA adjusted for baseline pain</t>
  </si>
  <si>
    <t>Clifford, 2012</t>
  </si>
  <si>
    <t>Active placebo (capsaicin 0.04% patch, 60-min application)</t>
  </si>
  <si>
    <t xml:space="preserve">SE  </t>
  </si>
  <si>
    <t>"gender-stratified ANCOVA model with baseline pain score as the covariate" Same p-values reported for follow-up time point and change from baseline to follow-up, so not clear whether this is difference in follow-up or difference in change</t>
  </si>
  <si>
    <t>Capsaicin 8%, 1 30-min application</t>
  </si>
  <si>
    <t>Active placebo (capsaicin 0.04% patch, 30-min application)</t>
  </si>
  <si>
    <t>≥50% pain reduction</t>
  </si>
  <si>
    <t>Zhang, 2013 Study 3</t>
  </si>
  <si>
    <t>CGIC</t>
  </si>
  <si>
    <t>Active placebo (0.04% capsaicin patch)</t>
  </si>
  <si>
    <t>Capsaicin 8% patch, 60-min application</t>
  </si>
  <si>
    <t>Capsaicin 8% patch, 30-min application</t>
  </si>
  <si>
    <t>Active placebo (0.04% capsaicin patch, 60-min application)</t>
  </si>
  <si>
    <t>Active placebo (0.04% capsaicin patch, 30-min application)</t>
  </si>
  <si>
    <t>BPI - Pain Interference</t>
  </si>
  <si>
    <t>BPI-Interference (avg of 7)</t>
  </si>
  <si>
    <t>0-70</t>
  </si>
  <si>
    <t>Difference in change score
Repeated measures ANOVA</t>
  </si>
  <si>
    <t>p&gt;0.05</t>
  </si>
  <si>
    <t>P-value for difference in change score using likelihood-based mixed effects model repeated measures analysis, including baseline and baseline-by-visit covariates</t>
  </si>
  <si>
    <t>p≤0.01</t>
  </si>
  <si>
    <t>p≤0.05</t>
  </si>
  <si>
    <t>Difference in change score
ANCOVA adjusted for treatment, investigator, treatment-by-investigator interaction, and baseline score</t>
  </si>
  <si>
    <t>0-40</t>
  </si>
  <si>
    <t>Difference in change score
ANCOVA adjusted for treatment, investigator, and baseline</t>
  </si>
  <si>
    <t>p&lt;0.05</t>
  </si>
  <si>
    <t xml:space="preserve">NR </t>
  </si>
  <si>
    <t>Mixed effects model; variables NR</t>
  </si>
  <si>
    <t xml:space="preserve">ANCOVA; variables NR but presumably treatment, investigative site, visit, treatment-by-visit interaction, baseline pain based on description of pain analysis
</t>
  </si>
  <si>
    <t>EQ-5D</t>
  </si>
  <si>
    <t>0-1</t>
  </si>
  <si>
    <t>0.594-1</t>
  </si>
  <si>
    <t>ITT (LOCF), adjusted mean difference vs placebo; ANCOVA with covariates BMI, baseline score for the endpoint analyzed, and
grouped center</t>
  </si>
  <si>
    <t>EQ-5D (US index)</t>
  </si>
  <si>
    <t>-0.11-1</t>
  </si>
  <si>
    <t>Se</t>
  </si>
  <si>
    <t>HADS-Anxiety</t>
  </si>
  <si>
    <t>POMS-Tension/Anxiety</t>
  </si>
  <si>
    <t>Difference in change score, ANCOVA with BMI, baseline score, grouped centre, and treatment as terms</t>
  </si>
  <si>
    <t>Difference in follow up score, adjusted for center and baseline score</t>
  </si>
  <si>
    <t>Difference in follow up score, ANCOVA (general linear model) with baseline score as covariate</t>
  </si>
  <si>
    <t>Difference in change score, ANCOVA with treatment, baseline pain score, baseline Pain Catastrophizing Scale total score, and pooled center as covariates</t>
  </si>
  <si>
    <t>SE?, 95% CI</t>
  </si>
  <si>
    <t>HADS-Depression</t>
  </si>
  <si>
    <t>POMS-Depression/Rejection</t>
  </si>
  <si>
    <t>HAM-D17</t>
  </si>
  <si>
    <t>0-50</t>
  </si>
  <si>
    <t>Sleep interference</t>
  </si>
  <si>
    <t>Difference in follow up score, ANCOVA with treatment, cluster, creatinine clearance stratum, and baseline score as covariates</t>
  </si>
  <si>
    <t>Pregabalin 300/600 mg/d</t>
  </si>
  <si>
    <t>≤0.01</t>
  </si>
  <si>
    <t>95 CI</t>
  </si>
  <si>
    <t>Sleep interference (NRS)</t>
  </si>
  <si>
    <t>Difference in change score, MMRM using SAS PROC MIXED with model terms of treatment, trauma type, country, week, treatment-by-week interaction and baseline pain score as covariates</t>
  </si>
  <si>
    <t>Skljarevski, 2009</t>
  </si>
  <si>
    <t>LBP</t>
  </si>
  <si>
    <t>BPI Pain</t>
  </si>
  <si>
    <t>LSM and SE</t>
  </si>
  <si>
    <t>NS</t>
  </si>
  <si>
    <t>&lt;0.05</t>
  </si>
  <si>
    <t>Skljarevski, 2010</t>
  </si>
  <si>
    <t>Konno, 2016</t>
  </si>
  <si>
    <t>MMRM: 209</t>
  </si>
  <si>
    <t>MMRM: 200</t>
  </si>
  <si>
    <t>Difference in change score, MMRM analysis with baseline BPI average pain as covariates
P-value from LOCF, matching change from baseline results (columns AJ-AU)</t>
  </si>
  <si>
    <t>LOCF: 0.0024
MMRM: 0.0026</t>
  </si>
  <si>
    <t>BPI Interference (avg of 7)</t>
  </si>
  <si>
    <t>≥0.05</t>
  </si>
  <si>
    <t>≤0.001</t>
  </si>
  <si>
    <t>EQ-5D (US Index)</t>
  </si>
  <si>
    <t>Difference in change score, LCOF</t>
  </si>
  <si>
    <t>Chappell, 2009a</t>
  </si>
  <si>
    <t>OA (knee)</t>
  </si>
  <si>
    <t>BPI-S average pain</t>
  </si>
  <si>
    <t>LSM, SE</t>
  </si>
  <si>
    <t>Chappell, 2011</t>
  </si>
  <si>
    <t>Abou-Raya, 2012</t>
  </si>
  <si>
    <t>WOMAC pain</t>
  </si>
  <si>
    <t>Tetreault, 2016 Study 2
Tetreault, 2018</t>
  </si>
  <si>
    <t>0.47; F(4,152)=0.89</t>
  </si>
  <si>
    <t>Wang, 2017</t>
  </si>
  <si>
    <t>OA (knee/hip)</t>
  </si>
  <si>
    <t>LS mean change difference</t>
  </si>
  <si>
    <t>Uchio, 2018
Enomoto, 2018</t>
  </si>
  <si>
    <t>Adjusted mean difference</t>
  </si>
  <si>
    <t>Tannenbaum, 2004</t>
  </si>
  <si>
    <t>NSAID</t>
  </si>
  <si>
    <t>Celecoxib 200 mg/d</t>
  </si>
  <si>
    <t>Lehmann, 2005</t>
  </si>
  <si>
    <t>Sheldon, 2005</t>
  </si>
  <si>
    <t>Fleischmann, 2006</t>
  </si>
  <si>
    <t>Clegg, 2006</t>
  </si>
  <si>
    <t>0-500</t>
  </si>
  <si>
    <t>Bingham, 2007 Study 1</t>
  </si>
  <si>
    <t>WOMAC pain (VAS)</t>
  </si>
  <si>
    <t>Difference in change score, ANCOVA with factors for study site, treatment group, primary OA joint, and baseline score</t>
  </si>
  <si>
    <t>Bingham, 2007 Study 2</t>
  </si>
  <si>
    <t>Schnitzer, 2011a</t>
  </si>
  <si>
    <t>OA (hip)</t>
  </si>
  <si>
    <t>Difference in change score, ANCOVA with center, treatment, and baseline values as covariates</t>
  </si>
  <si>
    <t>Hochberg, 2011 Study 307</t>
  </si>
  <si>
    <t>LSM, SD</t>
  </si>
  <si>
    <t>Hochberg, 2011 Study 309</t>
  </si>
  <si>
    <t>DeLemos, 2011</t>
  </si>
  <si>
    <t>Conaghan, 2013</t>
  </si>
  <si>
    <t>WOMAC pain (NRS)</t>
  </si>
  <si>
    <t>Reginster, 2017</t>
  </si>
  <si>
    <t>Difference in change score, linear mixed model with treatment group and time point as covariates</t>
  </si>
  <si>
    <t>Bensen, 1999
Zhao, 1999a</t>
  </si>
  <si>
    <t>Celecoxib 100 mg/d</t>
  </si>
  <si>
    <t>LSM, p-value</t>
  </si>
  <si>
    <t>Celecoxib 400 mg/d</t>
  </si>
  <si>
    <t>Naproxen 1000 mg/d</t>
  </si>
  <si>
    <t>Kivitz, 2001</t>
  </si>
  <si>
    <t>Case, 2003</t>
  </si>
  <si>
    <t>Diclofenac 150 mg/d</t>
  </si>
  <si>
    <t>Simon, 2009</t>
  </si>
  <si>
    <t>Oral diclofenac 100 mg/d</t>
  </si>
  <si>
    <t>Gibofsky, 2014
Strand, 2017</t>
  </si>
  <si>
    <t>Diclofenac, submicron 70 mg/d</t>
  </si>
  <si>
    <t>Diclofenac, submicron 105 mg/d</t>
  </si>
  <si>
    <t>Wiesenhutter, 2005</t>
  </si>
  <si>
    <t>Ibuprofen 2400 mg/d</t>
  </si>
  <si>
    <t>LSM</t>
  </si>
  <si>
    <t>Puopolo, 2007</t>
  </si>
  <si>
    <t xml:space="preserve">95% CI </t>
  </si>
  <si>
    <t>Altman, 2015</t>
  </si>
  <si>
    <t>Meloxicam 5 mg/d</t>
  </si>
  <si>
    <t>LS mean change from baseline, between group difference
Restricted maximum likelihood-based mixed-model
repeated measures adjusted for  treatment as the main effect, investigative site and gender as blocking factors, and baseline
pain score as covariate</t>
  </si>
  <si>
    <t xml:space="preserve">SE </t>
  </si>
  <si>
    <t>Meloxicam 10 mg/d</t>
  </si>
  <si>
    <t>Yocum, 2000</t>
  </si>
  <si>
    <t>Meloxicam 3.75 mg/d</t>
  </si>
  <si>
    <t>Meloxicam 7.5 mg/d</t>
  </si>
  <si>
    <t>Meloxicam 15 mg/d</t>
  </si>
  <si>
    <t>Diclofenac 100 mg/d</t>
  </si>
  <si>
    <t>Makarowski, 2002</t>
  </si>
  <si>
    <t>Kivitz, 2002</t>
  </si>
  <si>
    <t>Leung, 2002</t>
  </si>
  <si>
    <t>Baerwald, 2010</t>
  </si>
  <si>
    <t>LS mean change from baseline, between group difference
ANCOVA - mean change from baseline as dependent variable, treatment group and center as factors, baseline score as covariate</t>
  </si>
  <si>
    <t>Schnitzer, 2010</t>
  </si>
  <si>
    <t>-36.51; -37.21</t>
  </si>
  <si>
    <t>SD; SE, 95% CI</t>
  </si>
  <si>
    <t>27.194; 1.768</t>
  </si>
  <si>
    <t>-24.08; -24.24</t>
  </si>
  <si>
    <t>27.402; 1.786</t>
  </si>
  <si>
    <t>Roth, 2004</t>
  </si>
  <si>
    <t>Topical diclofenac 1.5%</t>
  </si>
  <si>
    <t>Vehicle</t>
  </si>
  <si>
    <t>Barthel, 2009</t>
  </si>
  <si>
    <t>Topical diclofenac 1% gel</t>
  </si>
  <si>
    <t>Baraf, 2010</t>
  </si>
  <si>
    <t>Acetam</t>
  </si>
  <si>
    <t>Acetaminophen 4000 mg/d</t>
  </si>
  <si>
    <t>Altman, 2007</t>
  </si>
  <si>
    <t>Acetaminophen ER 1950 mg/d</t>
  </si>
  <si>
    <t>-22.8; -22.5</t>
  </si>
  <si>
    <t>SD; SE</t>
  </si>
  <si>
    <t>-19.6; -19.8</t>
  </si>
  <si>
    <t>22.5; 1.74</t>
  </si>
  <si>
    <t>Acetaminophen ER 3900 mg/d</t>
  </si>
  <si>
    <t>-26.5; -25.9</t>
  </si>
  <si>
    <t>Prior, 2014</t>
  </si>
  <si>
    <t>LSM; SE</t>
  </si>
  <si>
    <t>Herrero-Beaumont, 2007</t>
  </si>
  <si>
    <t>Acetaminophen 3000 mg/d</t>
  </si>
  <si>
    <t>OARSI criteria</t>
  </si>
  <si>
    <t>Hochberg, 2011, Study 307</t>
  </si>
  <si>
    <t>Hochberg 2011, Study 309</t>
  </si>
  <si>
    <t>≥40% pain reduction</t>
  </si>
  <si>
    <t>PGA</t>
  </si>
  <si>
    <t>Modified OARSI criteria</t>
  </si>
  <si>
    <t>Topical diclofenac 1.5% gel</t>
  </si>
  <si>
    <t>DMSO vehicle</t>
  </si>
  <si>
    <t>BPI-I Avg Interference</t>
  </si>
  <si>
    <t>WOMAC function</t>
  </si>
  <si>
    <t>0-68</t>
  </si>
  <si>
    <t>≤0.05</t>
  </si>
  <si>
    <t>&lt;0.01</t>
  </si>
  <si>
    <t>Adjusted mean difference in change score</t>
  </si>
  <si>
    <t>0-1700</t>
  </si>
  <si>
    <t>WOMAC function (VAS)</t>
  </si>
  <si>
    <t>WOMAC function (NRS)</t>
  </si>
  <si>
    <t>Lequesne Index</t>
  </si>
  <si>
    <t>Mean change from baseline, between group difference
ANCOVA - mean change from baseline as main effect, investigative site and gender as blocking factors, baseline score as covariate</t>
  </si>
  <si>
    <t>placebo</t>
  </si>
  <si>
    <t>WOMAC physical (VAS)</t>
  </si>
  <si>
    <t>-34.07; -34.30</t>
  </si>
  <si>
    <t>27.159; 1.752</t>
  </si>
  <si>
    <t>-20.00; -20.53</t>
  </si>
  <si>
    <t>27.182; 1.773</t>
  </si>
  <si>
    <t>-18.8; -19.0</t>
  </si>
  <si>
    <t>21.9; 1.80</t>
  </si>
  <si>
    <t>-17.8; -18.2</t>
  </si>
  <si>
    <t>22.3; 1.77</t>
  </si>
  <si>
    <t>-24.9; -24.2</t>
  </si>
  <si>
    <t>24.6; 1.80</t>
  </si>
  <si>
    <t>EQ-5D (UK index)</t>
  </si>
  <si>
    <t>LS mean change from baseline, between group difference
Restricted maximum likelihood-based mixed-model repeated measures adjusted for  treatment as the main effect, investigative site and gender as blocking factors, and baseline score as covariate</t>
  </si>
  <si>
    <t>SF 36-MCS</t>
  </si>
  <si>
    <t>SF 36-PCS</t>
  </si>
  <si>
    <t>Tugwell, 2004</t>
  </si>
  <si>
    <t>Oral diclofenac 150 mg/d</t>
  </si>
  <si>
    <t>Emery, 2008</t>
  </si>
  <si>
    <t>Completer: 50; MITT 118</t>
  </si>
  <si>
    <t>Completer :48; MITT: 117</t>
  </si>
  <si>
    <t>Difference in changes core</t>
  </si>
  <si>
    <t>Completer: 12.2; MITT: 10.0</t>
  </si>
  <si>
    <t>Completer: 2.2; MITT 2.8</t>
  </si>
  <si>
    <t>Completer: 22.1; MITT: 17.3</t>
  </si>
  <si>
    <t>Dahlberg, 2009</t>
  </si>
  <si>
    <t>OA (hip/knee)</t>
  </si>
  <si>
    <t>Sowers, 2005</t>
  </si>
  <si>
    <t>Essex, 2012</t>
  </si>
  <si>
    <t>Pisko, 1987a</t>
  </si>
  <si>
    <t>OA</t>
  </si>
  <si>
    <t>Nabumetone 1000 mg/d</t>
  </si>
  <si>
    <t>Naproxen 500 mg/d</t>
  </si>
  <si>
    <t>0-5</t>
  </si>
  <si>
    <t>Intermedaite</t>
  </si>
  <si>
    <t>Poiley, 1987</t>
  </si>
  <si>
    <t>Simon, 1999
Zhao, 2000</t>
  </si>
  <si>
    <t>RA</t>
  </si>
  <si>
    <t>Barkhuizen, 2006</t>
  </si>
  <si>
    <t>AS</t>
  </si>
  <si>
    <t>Jacob, 1983</t>
  </si>
  <si>
    <t>Jacob, 1985</t>
  </si>
  <si>
    <t>Etodolac 100 mg/d</t>
  </si>
  <si>
    <t>Etodolac 200 mg/d (qd)</t>
  </si>
  <si>
    <t>Etodolac 200 mg/d (100 bid)</t>
  </si>
  <si>
    <t>Furst, 2002</t>
  </si>
  <si>
    <t>ANOVA for difference in change score</t>
  </si>
  <si>
    <t>&lt;0.0025</t>
  </si>
  <si>
    <t>Meloxicam 22.5 mg/d</t>
  </si>
  <si>
    <t>Fattahi, 2018</t>
  </si>
  <si>
    <t>NRS Back pain</t>
  </si>
  <si>
    <t>Nazeri, 2019</t>
  </si>
  <si>
    <t>Collantes, 2002</t>
  </si>
  <si>
    <t>P&lt;0.001</t>
  </si>
  <si>
    <t>Matsumoto, 2002</t>
  </si>
  <si>
    <t>Difference in change score, ANCOVA including terms for baseline covariate, corticosteroid use, and treatment</t>
  </si>
  <si>
    <t>LS mean of time weighted average, 95% CI</t>
  </si>
  <si>
    <t>Geusens, 2004</t>
  </si>
  <si>
    <t>Dougados, 1999</t>
  </si>
  <si>
    <t>ACR20 Criteria</t>
  </si>
  <si>
    <t>ASAS 20 Criteria</t>
  </si>
  <si>
    <t>BASFI</t>
  </si>
  <si>
    <t>HAQ</t>
  </si>
  <si>
    <t>HAQ disability</t>
  </si>
  <si>
    <t>0-3</t>
  </si>
  <si>
    <t>HAQ-DI</t>
  </si>
  <si>
    <t>mHAQ</t>
  </si>
  <si>
    <t>&lt;0.025</t>
  </si>
  <si>
    <t>ASFI</t>
  </si>
  <si>
    <t>1-5</t>
  </si>
  <si>
    <t>Sieper, 2008</t>
  </si>
  <si>
    <t>Diclofenac SR 150 mg/d</t>
  </si>
  <si>
    <t>ANCOVA</t>
  </si>
  <si>
    <t>Walker, 2016</t>
  </si>
  <si>
    <t>Emery, 1999</t>
  </si>
  <si>
    <t xml:space="preserve">VAS </t>
  </si>
  <si>
    <t>Emery, 1992</t>
  </si>
  <si>
    <t>Nabumetone 2000 mg/d</t>
  </si>
  <si>
    <t>Krug, 2000</t>
  </si>
  <si>
    <t>MHAQ functional disability index</t>
  </si>
  <si>
    <t>PGA (improved)</t>
  </si>
  <si>
    <t>Pregabalin 150 to 600 mg/day (mean dose NR)</t>
  </si>
  <si>
    <t>Pregabalin 150 to 600 mg/d (mean 385.7 mg/d)</t>
  </si>
  <si>
    <t>Pregabalin 150 to 600 mg/d (flexible titration, mean 372.2 mg/d)</t>
  </si>
  <si>
    <t>Pregabalin 300 to 600 mg/d (fixed titration, mean 481.5 mg/d)</t>
  </si>
  <si>
    <t>Pregabalin 150 to 600 mg/d (mean 460 mg/d)</t>
  </si>
  <si>
    <t>Pregabalin 150 to 600 mg/day (mean 356.8 mg/d)</t>
  </si>
  <si>
    <t>Pregabalin 150 to 600 mg/d (mean 357.0 mg/d)</t>
  </si>
  <si>
    <t>Pregabalin 450 to 600 mg/d (mean dose NR)</t>
  </si>
  <si>
    <t>Pregabalin 150 to 600 mg/d (mean 473.7 mg/d)</t>
  </si>
  <si>
    <t>Oxcarbazepine 300 to 1800 mg/d (mean 1445 mg/d)</t>
  </si>
  <si>
    <t>Duloxetine 60 to 120 mg/d (mean dose NR)</t>
  </si>
  <si>
    <t>Pregabalin 150 to 600 mg/d (mean NR)</t>
  </si>
  <si>
    <t>Pregabalin 450 to 600 mg/d (mean NR)</t>
  </si>
  <si>
    <t>Pregabalin 150 to 600 mg/day</t>
  </si>
  <si>
    <t>Pregabalin 150 to 600 mg/d (mean dose NR)</t>
  </si>
  <si>
    <t>Pregabalin 150 to 600 mg/d (mean 356.8 mg/d)</t>
  </si>
  <si>
    <t>Pregabalin 150 to 600 mg/d</t>
  </si>
  <si>
    <t>Pregabalin 150 to 600 mg/d (mean 372.2 mg/d)</t>
  </si>
  <si>
    <t>Duloxetine 60 to 120 mg/d</t>
  </si>
  <si>
    <t>Etodolac 100 to 400 mg/d (mean 307 mg/d)</t>
  </si>
  <si>
    <t>Difference in follow up score, repeated measures linear mixed model with treatment, week, country, and treatment-by-week interaction as factors and baseline as covariate</t>
  </si>
  <si>
    <t>Table F1-1. Neuropathic Pain</t>
  </si>
  <si>
    <t>Table F1-2. Neuropathic Pain Response</t>
  </si>
  <si>
    <t>Table F1-6. Neuropathic Pain: Depression</t>
  </si>
  <si>
    <t>Table F1-3. Neuropathic Pain: Function</t>
  </si>
  <si>
    <t>Table F1-5. Neuropathic Pain: Anxiety</t>
  </si>
  <si>
    <t>Table F1-7. Neuropathic Pain: Sleep</t>
  </si>
  <si>
    <t>Table F1-8. Fibromyalgia: Pain</t>
  </si>
  <si>
    <t>Table F1-10. Fibromyalgia: Response</t>
  </si>
  <si>
    <t>Table F1-10. Fibromyalgia: Function</t>
  </si>
  <si>
    <t>Table F1-11. Fibromyalgia: Quality of Life</t>
  </si>
  <si>
    <t>Table F1-12. Fibromyalgia: Anxiety</t>
  </si>
  <si>
    <t>Table F1-13. Fibromyalgia: Depression</t>
  </si>
  <si>
    <t>Table F1-14. Fibromyalgia: Sleep</t>
  </si>
  <si>
    <t>Table F1-15. Osteoarthritis: Pain</t>
  </si>
  <si>
    <t>Table F1-16. Osteoarthritis: Response</t>
  </si>
  <si>
    <t>Table F1-17. Osteoarthritis: Function</t>
  </si>
  <si>
    <t>Table F1-18. Osteoarthritis: Quality of Life</t>
  </si>
  <si>
    <t>Table F1-19. Osteoarthritis: Head-to-Head - Pain</t>
  </si>
  <si>
    <t>Table F1-20. Osteoarthritis: Head-to-Head - Function</t>
  </si>
  <si>
    <t>Table F1-21. Inflammatory Arthritis: Pain</t>
  </si>
  <si>
    <t>Table F1-22. Inflammatory Arthritis: Response</t>
  </si>
  <si>
    <t>Table F1-23. Inflammatory Arthritis: Function</t>
  </si>
  <si>
    <t>Table F1-24. Inflammatory Arthritis: Head-to-Head - Pain</t>
  </si>
  <si>
    <t>Table F1-23. Inflammatory Arthritis: Head-to-Head - Response</t>
  </si>
  <si>
    <t>Table F1-24. Inflammatory Arthritis: Head-to-Head - Function</t>
  </si>
  <si>
    <t>Table F1-25. Low Back Pain: Pain</t>
  </si>
  <si>
    <t>Table F1-26. Low Back Pain: Response</t>
  </si>
  <si>
    <t>Table F1-27. Low Back Pain: Function</t>
  </si>
  <si>
    <t>Table F1-28. Low Back Pain: Quality of Life</t>
  </si>
  <si>
    <t>Appendix F. Meta-Analysis Evidence Tables
Appendix F1. Data Abstraction of Efficacy Outcomes</t>
  </si>
  <si>
    <t>Table F1-4. Neuropathic Pain: Quality of Life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</si>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</sst>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7" fillId="0" borderId="0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165" fontId="7" fillId="0" borderId="6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5" fillId="5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17" fontId="7" fillId="0" borderId="1" xfId="0" quotePrefix="1" applyNumberFormat="1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7" fillId="0" borderId="8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/>
    <xf numFmtId="0" fontId="5" fillId="6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2" fontId="7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quotePrefix="1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8" xfId="0" applyNumberFormat="1" applyFont="1" applyBorder="1" applyAlignment="1">
      <alignment horizontal="left" vertical="top" wrapText="1"/>
    </xf>
    <xf numFmtId="16" fontId="7" fillId="0" borderId="1" xfId="0" quotePrefix="1" applyNumberFormat="1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164" fontId="7" fillId="0" borderId="8" xfId="0" applyNumberFormat="1" applyFont="1" applyFill="1" applyBorder="1" applyAlignment="1">
      <alignment horizontal="left" vertical="top" wrapText="1"/>
    </xf>
    <xf numFmtId="2" fontId="7" fillId="0" borderId="8" xfId="0" applyNumberFormat="1" applyFont="1" applyFill="1" applyBorder="1" applyAlignment="1">
      <alignment horizontal="left" vertical="top" wrapText="1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Border="1" applyAlignment="1"/>
    <xf numFmtId="0" fontId="10" fillId="0" borderId="0" xfId="0" applyFont="1" applyFill="1" applyBorder="1"/>
    <xf numFmtId="0" fontId="5" fillId="0" borderId="0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/>
    <xf numFmtId="0" fontId="9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1107"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2:BD47" totalsRowShown="0" headerRowDxfId="1106" dataDxfId="1104" headerRowBorderDxfId="1105" tableBorderDxfId="1103" totalsRowBorderDxfId="1102">
  <autoFilter ref="A2:BD47"/>
  <sortState ref="A2:BG47">
    <sortCondition ref="K2:K47" customList="Short,Intermediate,Long"/>
    <sortCondition ref="D2:D47" customList="PGB/GBP,CBZ/OXC,SNRI,Capsaicin"/>
    <sortCondition ref="C2:C47" customList="NPP (DPN),NPP (PHN),NPP (DPN/PHN),NPP"/>
  </sortState>
  <tableColumns count="56">
    <tableColumn id="1" name="Author, Year" dataDxfId="1101"/>
    <tableColumn id="2" name="Quality" dataDxfId="1100"/>
    <tableColumn id="3" name="Pain Population" dataDxfId="1099"/>
    <tableColumn id="4" name="Drug Class 1" dataDxfId="1098"/>
    <tableColumn id="5" name="Drug Class 2" dataDxfId="1097"/>
    <tableColumn id="7" name="Drug 1" dataDxfId="1096"/>
    <tableColumn id="8" name="Drug 2" dataDxfId="1095"/>
    <tableColumn id="9" name="Measure Name" dataDxfId="1094"/>
    <tableColumn id="10" name="Measure Scale" dataDxfId="1093"/>
    <tableColumn id="11" name="Assessment Time (wk)" dataDxfId="1092"/>
    <tableColumn id="12" name="Time Category" dataDxfId="1091">
      <calculatedColumnFormula>IF(Table1[[#This Row],[Assessment Time (wk)]]&gt;=52,"Long",IF(Table1[[#This Row],[Assessment Time (wk)]]&gt;=26,"Medium",IF(Table1[[#This Row],[Assessment Time (wk)]]&lt;26,"Short")))</calculatedColumnFormula>
    </tableColumn>
    <tableColumn id="13" name="Grp 1 Baseline N" dataDxfId="1090"/>
    <tableColumn id="14" name="Grp 1 Baseline Mean" dataDxfId="1089"/>
    <tableColumn id="15" name="Grp1 Baseline Variance Type" dataDxfId="1088"/>
    <tableColumn id="16" name="Grp1 Baseline Variance" dataDxfId="1087"/>
    <tableColumn id="17" name="Grp1 Baseline Lower Limit" dataDxfId="1086"/>
    <tableColumn id="18" name="Grp1 Baseline Upper Limit" dataDxfId="1085"/>
    <tableColumn id="19" name="Grp2 Baseline N" dataDxfId="1084"/>
    <tableColumn id="20" name="Grp2 Baseline Mean" dataDxfId="1083"/>
    <tableColumn id="21" name="Grp2 Baseline Variance Type" dataDxfId="1082"/>
    <tableColumn id="22" name="Grp2 Baseline Variance" dataDxfId="1081"/>
    <tableColumn id="23" name="Grp2 Baseline Lower Limit" dataDxfId="1080"/>
    <tableColumn id="24" name="Grp2 Baseline Upper Limit" dataDxfId="1079"/>
    <tableColumn id="25" name="Grp1 Followup N" dataDxfId="1078"/>
    <tableColumn id="26" name="Grp1 Followup Mean" dataDxfId="1077"/>
    <tableColumn id="27" name="Grp1 Followup Variance Type" dataDxfId="1076"/>
    <tableColumn id="28" name="Grp 1 Followup Variance" dataDxfId="1075"/>
    <tableColumn id="29" name="Grp1 Followup Lower Limit" dataDxfId="1074"/>
    <tableColumn id="30" name="Grp1 Followup Upper Limit" dataDxfId="1073"/>
    <tableColumn id="31" name="Grp2 Followup N" dataDxfId="1072"/>
    <tableColumn id="32" name="Grp2 Followup Mean" dataDxfId="1071"/>
    <tableColumn id="33" name="Grp2 Followup Variance Type" dataDxfId="1070"/>
    <tableColumn id="34" name="Grp2 Followup Variance" dataDxfId="1069"/>
    <tableColumn id="35" name="Grp2 Followup Lower Limit" dataDxfId="1068"/>
    <tableColumn id="36" name="Grp2 Followup Upper Limit" dataDxfId="1067"/>
    <tableColumn id="43" name="Grp1 Followup N2" dataDxfId="1066"/>
    <tableColumn id="44" name="Grp1 Mean Change From Baseline" dataDxfId="1065"/>
    <tableColumn id="45" name="Grp1 Change Score Variance Type" dataDxfId="1064"/>
    <tableColumn id="46" name="Grp1 Change Score Variance" dataDxfId="1063"/>
    <tableColumn id="47" name="Grp1 Change Score Lower Limit" dataDxfId="1062"/>
    <tableColumn id="48" name="Grp1 Change Score Upper Limit" dataDxfId="1061"/>
    <tableColumn id="49" name="Grp2 Followup N3" dataDxfId="1060"/>
    <tableColumn id="50" name="Grp2 Mean Change From Baseline" dataDxfId="1059"/>
    <tableColumn id="51" name="Grp2 Change Score Variance Type" dataDxfId="1058"/>
    <tableColumn id="52" name="Grp2 Change Score Variance" dataDxfId="1057"/>
    <tableColumn id="53" name="Grp2 Change Score Lower Limit" dataDxfId="1056"/>
    <tableColumn id="54" name="Grp2 Change Score Upper Limit" dataDxfId="1055"/>
    <tableColumn id="55" name="Grp1 Followup N4" dataDxfId="1054"/>
    <tableColumn id="56" name="Grp2 Followup N5" dataDxfId="1053"/>
    <tableColumn id="57" name="Between-Group Mean Change Type" dataDxfId="1052"/>
    <tableColumn id="58" name="Between-Group Mean Change" dataDxfId="1051"/>
    <tableColumn id="59" name="Between-Group Change Variance Type" dataDxfId="1050"/>
    <tableColumn id="60" name="Between-Group Change Variance" dataDxfId="1049"/>
    <tableColumn id="61" name="Between-Group Change Lower Limit" dataDxfId="1048"/>
    <tableColumn id="62" name="Between-Group Change Upper Limit" dataDxfId="1047"/>
    <tableColumn id="63" name="p-value" dataDxfId="104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1. Neuropathic Pain" altTextSummary="Table F1-1 lists articles collected for this review."/>
    </ext>
  </extLst>
</table>
</file>

<file path=xl/tables/table10.xml><?xml version="1.0" encoding="utf-8"?>
<table xmlns="http://schemas.openxmlformats.org/spreadsheetml/2006/main" id="14" name="Table215" displayName="Table215" ref="A2:BD55" totalsRowShown="0" headerRowDxfId="647" dataDxfId="645" headerRowBorderDxfId="646" tableBorderDxfId="644" totalsRowBorderDxfId="643">
  <autoFilter ref="A2:BD55"/>
  <sortState ref="A2:BH54">
    <sortCondition ref="K2:K54" customList="Short,Intermediate,Long"/>
  </sortState>
  <tableColumns count="56">
    <tableColumn id="1" name="Author, Year" dataDxfId="642"/>
    <tableColumn id="2" name="Quality" dataDxfId="641"/>
    <tableColumn id="3" name="Pain Population" dataDxfId="640"/>
    <tableColumn id="4" name="Drug Class 1" dataDxfId="639"/>
    <tableColumn id="5" name="Drug Class 2" dataDxfId="638"/>
    <tableColumn id="7" name="Drug 1" dataDxfId="637"/>
    <tableColumn id="8" name="Drug 2" dataDxfId="636"/>
    <tableColumn id="9" name="Measure Name" dataDxfId="635"/>
    <tableColumn id="10" name="Measure Scale" dataDxfId="634"/>
    <tableColumn id="11" name="Assessment Time (wk)" dataDxfId="633"/>
    <tableColumn id="12" name="Time Category" dataDxfId="632">
      <calculatedColumnFormula>IF(J3&gt;=52,"Long",IF(J3&gt;=26,"Intermediate",IF(J3&lt;26,"Short")))</calculatedColumnFormula>
    </tableColumn>
    <tableColumn id="13" name="Grp 1 Baseline N" dataDxfId="631"/>
    <tableColumn id="14" name="Grp 1 Baseline Mean" dataDxfId="630"/>
    <tableColumn id="15" name="Grp1 Baseline Variance Type" dataDxfId="629"/>
    <tableColumn id="16" name="Grp1 Baseline Variance" dataDxfId="628"/>
    <tableColumn id="17" name="Grp1 Baseline Lower Limit" dataDxfId="627"/>
    <tableColumn id="18" name="Grp1 Baseline Upper Limit" dataDxfId="626"/>
    <tableColumn id="19" name="Grp2 Baseline N" dataDxfId="625"/>
    <tableColumn id="20" name="Grp2 Baseline Mean" dataDxfId="624"/>
    <tableColumn id="21" name="Grp2 Baseline Variance Type" dataDxfId="623"/>
    <tableColumn id="22" name="Grp2 Baseline Variance" dataDxfId="622"/>
    <tableColumn id="23" name="Grp2 Baseline Lower Limit" dataDxfId="621"/>
    <tableColumn id="24" name="Grp2 Baseline Upper Limit" dataDxfId="620"/>
    <tableColumn id="25" name="Grp1 Followup N" dataDxfId="619"/>
    <tableColumn id="26" name="Grp1 Followup Mean" dataDxfId="618"/>
    <tableColumn id="27" name="Grp1 Followup Variance Type" dataDxfId="617"/>
    <tableColumn id="28" name="Grp 1 Followup Variance" dataDxfId="616"/>
    <tableColumn id="29" name="Grp1 Followup Lower Limit" dataDxfId="615"/>
    <tableColumn id="30" name="Grp1 Followup Upper Limit" dataDxfId="614"/>
    <tableColumn id="31" name="Grp2 Followup N" dataDxfId="613"/>
    <tableColumn id="32" name="Grp2 Followup Mean" dataDxfId="612"/>
    <tableColumn id="33" name="Grp2 Followup Variance Type" dataDxfId="611"/>
    <tableColumn id="34" name="Grp2 Followup Variance" dataDxfId="610"/>
    <tableColumn id="35" name="Grp2 Followup Lower Limit" dataDxfId="609"/>
    <tableColumn id="36" name="Grp2 Followup Upper Limit" dataDxfId="608"/>
    <tableColumn id="43" name="Grp1 Followup N2" dataDxfId="607"/>
    <tableColumn id="44" name="Grp1 Mean Change From Baseline" dataDxfId="606"/>
    <tableColumn id="45" name="Grp1 Change Score Variance Type" dataDxfId="605"/>
    <tableColumn id="46" name="Grp1 Change Score Variance" dataDxfId="604"/>
    <tableColumn id="47" name="Grp1 Change Score Lower Limit" dataDxfId="603"/>
    <tableColumn id="48" name="Grp1 Change Score Upper Limit" dataDxfId="602"/>
    <tableColumn id="49" name="Grp2 Followup N3" dataDxfId="601"/>
    <tableColumn id="50" name="Grp2 Mean Change From Baseline" dataDxfId="600"/>
    <tableColumn id="51" name="Grp2 Change Score Variance Type" dataDxfId="599"/>
    <tableColumn id="52" name="Grp2 Change Score Variance" dataDxfId="598"/>
    <tableColumn id="53" name="Grp2 Change Score Lower Limit" dataDxfId="597"/>
    <tableColumn id="54" name="Grp2 Change Score Upper Limit" dataDxfId="596"/>
    <tableColumn id="55" name="Grp1 Followup N4" dataDxfId="595"/>
    <tableColumn id="56" name="Grp2 Followup N5" dataDxfId="594"/>
    <tableColumn id="57" name="Between-Group Mean Change Type" dataDxfId="593"/>
    <tableColumn id="58" name="Between-Group Mean Change" dataDxfId="592"/>
    <tableColumn id="59" name="Between-Group Change Variance Type" dataDxfId="591"/>
    <tableColumn id="60" name="Between-Group Change Variance" dataDxfId="590"/>
    <tableColumn id="61" name="Between-Group Change Lower Limit" dataDxfId="589"/>
    <tableColumn id="62" name="Between-Group Change Upper Limit" dataDxfId="588"/>
    <tableColumn id="63" name="p-value" dataDxfId="58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17. Osteoarthritis: Function" altTextSummary="Table F1-17 lists articles collected for this review."/>
    </ext>
  </extLst>
</table>
</file>

<file path=xl/tables/table11.xml><?xml version="1.0" encoding="utf-8"?>
<table xmlns="http://schemas.openxmlformats.org/spreadsheetml/2006/main" id="15" name="Table316" displayName="Table316" ref="A2:BD14" totalsRowShown="0" headerRowDxfId="586" dataDxfId="584" headerRowBorderDxfId="585" tableBorderDxfId="583" totalsRowBorderDxfId="582">
  <autoFilter ref="A2:BD14"/>
  <tableColumns count="56">
    <tableColumn id="1" name="Author, Year" dataDxfId="581"/>
    <tableColumn id="2" name="Quality" dataDxfId="580"/>
    <tableColumn id="3" name="Pain Population" dataDxfId="579"/>
    <tableColumn id="4" name="Drug Class 1" dataDxfId="578"/>
    <tableColumn id="5" name="Drug Class 2" dataDxfId="577"/>
    <tableColumn id="7" name="Drug 1" dataDxfId="576"/>
    <tableColumn id="8" name="Drug 2" dataDxfId="575"/>
    <tableColumn id="9" name="Measure Name" dataDxfId="574"/>
    <tableColumn id="10" name="Measure Scale" dataDxfId="573"/>
    <tableColumn id="11" name="Assessment Time (wk)" dataDxfId="572"/>
    <tableColumn id="12" name="Time Category" dataDxfId="571">
      <calculatedColumnFormula>IF(J3&gt;=52,"Long",IF(J3&gt;=26,"Intermediate",IF(J3&lt;26,"Short")))</calculatedColumnFormula>
    </tableColumn>
    <tableColumn id="13" name="Grp 1 Baseline N" dataDxfId="570"/>
    <tableColumn id="14" name="Grp 1 Baseline Mean" dataDxfId="569"/>
    <tableColumn id="15" name="Grp1 Baseline Variance Type" dataDxfId="568"/>
    <tableColumn id="16" name="Grp1 Baseline Variance" dataDxfId="567"/>
    <tableColumn id="17" name="Grp1 Baseline Lower Limit" dataDxfId="566"/>
    <tableColumn id="18" name="Grp1 Baseline Upper Limit" dataDxfId="565"/>
    <tableColumn id="19" name="Grp2 Baseline N" dataDxfId="564"/>
    <tableColumn id="20" name="Grp2 Baseline Mean" dataDxfId="563"/>
    <tableColumn id="21" name="Grp2 Baseline Variance Type" dataDxfId="562"/>
    <tableColumn id="22" name="Grp2 Baseline Variance" dataDxfId="561"/>
    <tableColumn id="23" name="Grp2 Baseline Lower Limit" dataDxfId="560"/>
    <tableColumn id="24" name="Grp2 Baseline Upper Limit" dataDxfId="559"/>
    <tableColumn id="25" name="Grp1 Followup N" dataDxfId="558"/>
    <tableColumn id="26" name="Grp1 Followup Mean" dataDxfId="557"/>
    <tableColumn id="27" name="Grp1 Followup Variance Type" dataDxfId="556"/>
    <tableColumn id="28" name="Grp 1 Followup Variance" dataDxfId="555"/>
    <tableColumn id="29" name="Grp1 Followup Lower Limit" dataDxfId="554"/>
    <tableColumn id="30" name="Grp1 Followup Upper Limit" dataDxfId="553"/>
    <tableColumn id="31" name="Grp2 Followup N" dataDxfId="552"/>
    <tableColumn id="32" name="Grp2 Followup Mean" dataDxfId="551"/>
    <tableColumn id="33" name="Grp2 Followup Variance Type" dataDxfId="550"/>
    <tableColumn id="34" name="Grp2 Followup Variance" dataDxfId="549"/>
    <tableColumn id="35" name="Grp2 Followup Lower Limit" dataDxfId="548"/>
    <tableColumn id="36" name="Grp2 Followup Upper Limit" dataDxfId="547"/>
    <tableColumn id="43" name="Grp1 Followup N2" dataDxfId="546"/>
    <tableColumn id="44" name="Grp1 Mean Change From Baseline" dataDxfId="545"/>
    <tableColumn id="45" name="Grp1 Change Score Variance Type" dataDxfId="544"/>
    <tableColumn id="46" name="Grp1 Change Score Variance" dataDxfId="543"/>
    <tableColumn id="47" name="Grp1 Change Score Lower Limit" dataDxfId="542"/>
    <tableColumn id="48" name="Grp1 Change Score Upper Limit" dataDxfId="541"/>
    <tableColumn id="49" name="Grp2 Followup N3" dataDxfId="540"/>
    <tableColumn id="50" name="Grp2 Mean Change From Baseline" dataDxfId="539"/>
    <tableColumn id="51" name="Grp2 Change Score Variance Type" dataDxfId="538"/>
    <tableColumn id="52" name="Grp2 Change Score Variance" dataDxfId="537"/>
    <tableColumn id="53" name="Grp2 Change Score Lower Limit" dataDxfId="536"/>
    <tableColumn id="54" name="Grp2 Change Score Upper Limit" dataDxfId="535"/>
    <tableColumn id="55" name="Grp1 Followup N4" dataDxfId="534"/>
    <tableColumn id="56" name="Grp2 Followup N5" dataDxfId="533"/>
    <tableColumn id="57" name="Between-Group Mean Change Type" dataDxfId="532"/>
    <tableColumn id="58" name="Between-Group Mean Change" dataDxfId="531"/>
    <tableColumn id="59" name="Between-Group Change Variance Type" dataDxfId="530"/>
    <tableColumn id="60" name="Between-Group Change Variance" dataDxfId="529"/>
    <tableColumn id="61" name="Between-Group Change Lower Limit" dataDxfId="528"/>
    <tableColumn id="62" name="Between-Group Change Upper Limit" dataDxfId="527"/>
    <tableColumn id="63" name="p-value" dataDxfId="5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18 Ost" altTextSummary="Table F1-18 lists articles collected for this review."/>
    </ext>
  </extLst>
</table>
</file>

<file path=xl/tables/table12.xml><?xml version="1.0" encoding="utf-8"?>
<table xmlns="http://schemas.openxmlformats.org/spreadsheetml/2006/main" id="16" name="Table117" displayName="Table117" ref="A2:BD25" totalsRowShown="0" headerRowDxfId="525" dataDxfId="523" headerRowBorderDxfId="524" tableBorderDxfId="522" totalsRowBorderDxfId="521">
  <autoFilter ref="A2:BD25"/>
  <sortState ref="A2:BG20">
    <sortCondition ref="C2:C20"/>
  </sortState>
  <tableColumns count="56">
    <tableColumn id="1" name="Author, Year" dataDxfId="520" totalsRowDxfId="519"/>
    <tableColumn id="2" name="Quality" dataDxfId="518" totalsRowDxfId="517"/>
    <tableColumn id="3" name="Pain Population" dataDxfId="516" totalsRowDxfId="515"/>
    <tableColumn id="4" name="Drug Class 1" dataDxfId="514" totalsRowDxfId="513"/>
    <tableColumn id="5" name="Drug Class 2" dataDxfId="512" totalsRowDxfId="511"/>
    <tableColumn id="7" name="Drug 1" dataDxfId="510" totalsRowDxfId="509"/>
    <tableColumn id="8" name="Drug 2" dataDxfId="508" totalsRowDxfId="507"/>
    <tableColumn id="9" name="Measure Name" dataDxfId="506" totalsRowDxfId="505"/>
    <tableColumn id="10" name="Measure Scale" dataDxfId="504" totalsRowDxfId="503"/>
    <tableColumn id="11" name="Assessment Time (wk)" dataDxfId="502" totalsRowDxfId="501"/>
    <tableColumn id="12" name="Time Category" dataDxfId="500" totalsRowDxfId="499">
      <calculatedColumnFormula>IF(J3&gt;=52,"Long",IF(J3&gt;=26,"Intermediate",IF(J3&lt;26,"Short")))</calculatedColumnFormula>
    </tableColumn>
    <tableColumn id="13" name="Grp 1 Baseline N" dataDxfId="498"/>
    <tableColumn id="14" name="Grp 1 Baseline Mean" dataDxfId="497"/>
    <tableColumn id="15" name="Grp1 Baseline Variance Type" dataDxfId="496"/>
    <tableColumn id="16" name="Grp1 Baseline Variance" dataDxfId="495"/>
    <tableColumn id="17" name="Grp1 Baseline Lower Limit" dataDxfId="494"/>
    <tableColumn id="18" name="Grp1 Baseline Upper Limit" dataDxfId="493"/>
    <tableColumn id="19" name="Grp2 Baseline N" dataDxfId="492"/>
    <tableColumn id="20" name="Grp2 Baseline Mean" dataDxfId="491"/>
    <tableColumn id="21" name="Grp2 Baseline Variance Type" dataDxfId="490"/>
    <tableColumn id="22" name="Grp2 Baseline Variance" dataDxfId="489"/>
    <tableColumn id="23" name="Grp2 Baseline Lower Limit" dataDxfId="488"/>
    <tableColumn id="24" name="Grp2 Baseline Upper Limit" dataDxfId="487"/>
    <tableColumn id="25" name="Grp1 Followup N" dataDxfId="486"/>
    <tableColumn id="26" name="Grp1 Followup Mean" dataDxfId="485"/>
    <tableColumn id="27" name="Grp1 Followup Variance Type" dataDxfId="484"/>
    <tableColumn id="28" name="Grp 1 Followup Variance" dataDxfId="483"/>
    <tableColumn id="29" name="Grp1 Followup Lower Limit" dataDxfId="482"/>
    <tableColumn id="30" name="Grp1 Followup Upper Limit" dataDxfId="481"/>
    <tableColumn id="31" name="Grp2 Followup N" dataDxfId="480"/>
    <tableColumn id="32" name="Grp2 Followup Mean" dataDxfId="479"/>
    <tableColumn id="33" name="Grp2 Followup Variance Type" dataDxfId="478"/>
    <tableColumn id="34" name="Grp2 Followup Variance" dataDxfId="477"/>
    <tableColumn id="35" name="Grp2 Followup Lower Limit" dataDxfId="476"/>
    <tableColumn id="36" name="Grp2 Followup Upper Limit" dataDxfId="475"/>
    <tableColumn id="43" name="Grp1 Followup N2" dataDxfId="474"/>
    <tableColumn id="44" name="Grp1 Mean Change From Baseline" dataDxfId="473"/>
    <tableColumn id="45" name="Grp1 Change Score Variance Type" dataDxfId="472"/>
    <tableColumn id="46" name="Grp1 Change Score Variance" dataDxfId="471"/>
    <tableColumn id="47" name="Grp1 Change Score Lower Limit" dataDxfId="470"/>
    <tableColumn id="48" name="Grp1 Change Score Upper Limit" dataDxfId="469"/>
    <tableColumn id="49" name="Grp2 Followup N3" dataDxfId="468"/>
    <tableColumn id="50" name="Grp2 Mean Change From Baseline" dataDxfId="467"/>
    <tableColumn id="51" name="Grp2 Change Score Variance Type" dataDxfId="466"/>
    <tableColumn id="52" name="Grp2 Change Score Variance" dataDxfId="465"/>
    <tableColumn id="53" name="Grp2 Change Score Lower Limit" dataDxfId="464"/>
    <tableColumn id="54" name="Grp2 Change Score Upper Limit" dataDxfId="463"/>
    <tableColumn id="55" name="Grp1 Followup N4" dataDxfId="462"/>
    <tableColumn id="56" name="Grp2 Followup N5" dataDxfId="461"/>
    <tableColumn id="57" name="Between-Group Mean Change Type" dataDxfId="460"/>
    <tableColumn id="58" name="Between-Group Mean Change" dataDxfId="459"/>
    <tableColumn id="59" name="Between-Group Change Variance Type" dataDxfId="458"/>
    <tableColumn id="60" name="Between-Group Change Variance" dataDxfId="457"/>
    <tableColumn id="61" name="Between-Group Change Lower Limit" dataDxfId="456"/>
    <tableColumn id="62" name="Between-Group Change Upper Limit" dataDxfId="455"/>
    <tableColumn id="63" name="p-value" dataDxfId="45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1. Inflammatory Arthritis: Pain" altTextSummary="Table F1-21 lists articles collected for this review."/>
    </ext>
  </extLst>
</table>
</file>

<file path=xl/tables/table13.xml><?xml version="1.0" encoding="utf-8"?>
<table xmlns="http://schemas.openxmlformats.org/spreadsheetml/2006/main" id="17" name="Table418" displayName="Table418" ref="A2:K26" totalsRowShown="0" headerRowDxfId="453" dataDxfId="451" headerRowBorderDxfId="452" tableBorderDxfId="450" totalsRowBorderDxfId="449">
  <autoFilter ref="A2:K26"/>
  <sortState ref="A2:N21">
    <sortCondition ref="H2:H21" customList="Short,Intermediate,Long"/>
    <sortCondition ref="F2:F21"/>
  </sortState>
  <tableColumns count="11">
    <tableColumn id="1" name="Author, Year" dataDxfId="448"/>
    <tableColumn id="2" name="Quality" dataDxfId="447"/>
    <tableColumn id="3" name="Pain Population" dataDxfId="446"/>
    <tableColumn id="5" name="Drug Class" dataDxfId="445"/>
    <tableColumn id="7" name="Drug" dataDxfId="444"/>
    <tableColumn id="9" name="Response Criteria" dataDxfId="443"/>
    <tableColumn id="10" name="Assessment Time (wk)" dataDxfId="442"/>
    <tableColumn id="11" name="Time Category" dataDxfId="441">
      <calculatedColumnFormula>IF(G3&gt;=52,"Long",IF(G3&gt;=26,"Intermediate",IF(G3&lt;26,"Short")))</calculatedColumnFormula>
    </tableColumn>
    <tableColumn id="12" name="n Responder" dataDxfId="440"/>
    <tableColumn id="13" name="N" dataDxfId="439"/>
    <tableColumn id="14" name="N randomized" dataDxfId="43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2. Inflammatory Arthritis: Response" altTextSummary="Table F1-22 lists articles collected for this review."/>
    </ext>
  </extLst>
</table>
</file>

<file path=xl/tables/table14.xml><?xml version="1.0" encoding="utf-8"?>
<table xmlns="http://schemas.openxmlformats.org/spreadsheetml/2006/main" id="18" name="Table219" displayName="Table219" ref="A2:BD21" totalsRowShown="0" headerRowDxfId="437" dataDxfId="435" headerRowBorderDxfId="436" tableBorderDxfId="434" totalsRowBorderDxfId="433">
  <autoFilter ref="A2:BD21"/>
  <tableColumns count="56">
    <tableColumn id="1" name="Author, Year" dataDxfId="432"/>
    <tableColumn id="2" name="Quality" dataDxfId="431"/>
    <tableColumn id="3" name="Pain Population" dataDxfId="430"/>
    <tableColumn id="4" name="Drug Class 1" dataDxfId="429"/>
    <tableColumn id="5" name="Drug Class 2" dataDxfId="428"/>
    <tableColumn id="7" name="Drug 1" dataDxfId="427"/>
    <tableColumn id="8" name="Drug 2" dataDxfId="426"/>
    <tableColumn id="9" name="Measure Name" dataDxfId="425"/>
    <tableColumn id="10" name="Measure Scale" dataDxfId="424"/>
    <tableColumn id="11" name="Assessment Time (wk)" dataDxfId="423"/>
    <tableColumn id="12" name="Time Category" dataDxfId="422">
      <calculatedColumnFormula>IF(J3&gt;=52,"Long",IF(J3&gt;=24,"Intermediate",IF(J3&lt;24,"Short")))</calculatedColumnFormula>
    </tableColumn>
    <tableColumn id="13" name="Grp 1 Baseline N" dataDxfId="421"/>
    <tableColumn id="14" name="Grp 1 Baseline Mean" dataDxfId="420"/>
    <tableColumn id="15" name="Grp1 Baseline Variance Type" dataDxfId="419"/>
    <tableColumn id="16" name="Grp1 Baseline Variance" dataDxfId="418"/>
    <tableColumn id="17" name="Grp1 Baseline Lower Limit" dataDxfId="417"/>
    <tableColumn id="18" name="Grp1 Baseline Upper Limit" dataDxfId="416"/>
    <tableColumn id="19" name="Grp2 Baseline N" dataDxfId="415"/>
    <tableColumn id="20" name="Grp2 Baseline Mean" dataDxfId="414"/>
    <tableColumn id="21" name="Grp2 Baseline Variance Type" dataDxfId="413"/>
    <tableColumn id="22" name="Grp2 Baseline Variance" dataDxfId="412"/>
    <tableColumn id="23" name="Grp2 Baseline Lower Limit" dataDxfId="411"/>
    <tableColumn id="24" name="Grp2 Baseline Upper Limit" dataDxfId="410"/>
    <tableColumn id="25" name="Grp1 Followup N" dataDxfId="409"/>
    <tableColumn id="26" name="Grp1 Followup Mean" dataDxfId="408"/>
    <tableColumn id="27" name="Grp1 Followup Variance Type" dataDxfId="407"/>
    <tableColumn id="28" name="Grp 1 Followup Variance" dataDxfId="406"/>
    <tableColumn id="29" name="Grp1 Followup Lower Limit" dataDxfId="405"/>
    <tableColumn id="30" name="Grp1 Followup Upper Limit" dataDxfId="404"/>
    <tableColumn id="31" name="Grp2 Followup N" dataDxfId="403"/>
    <tableColumn id="32" name="Grp2 Followup Mean" dataDxfId="402"/>
    <tableColumn id="33" name="Grp2 Followup Variance Type" dataDxfId="401"/>
    <tableColumn id="34" name="Grp2 Followup Variance" dataDxfId="400"/>
    <tableColumn id="35" name="Grp2 Followup Lower Limit" dataDxfId="399"/>
    <tableColumn id="36" name="Grp2 Followup Upper Limit" dataDxfId="398"/>
    <tableColumn id="43" name="Grp1 Followup N2" dataDxfId="397"/>
    <tableColumn id="44" name="Grp1 Mean Change From Baseline" dataDxfId="396"/>
    <tableColumn id="45" name="Grp1 Change Score Variance Type" dataDxfId="395"/>
    <tableColumn id="46" name="Grp1 Change Score Variance" dataDxfId="394"/>
    <tableColumn id="47" name="Grp1 Change Score Lower Limit" dataDxfId="393"/>
    <tableColumn id="48" name="Grp1 Change Score Upper Limit" dataDxfId="392"/>
    <tableColumn id="49" name="Grp2 Followup N3" dataDxfId="391"/>
    <tableColumn id="50" name="Grp2 Mean Change From Baseline" dataDxfId="390"/>
    <tableColumn id="51" name="Grp2 Change Score Variance Type" dataDxfId="389"/>
    <tableColumn id="52" name="Grp2 Change Score Variance" dataDxfId="388"/>
    <tableColumn id="53" name="Grp2 Change Score Lower Limit" dataDxfId="387"/>
    <tableColumn id="54" name="Grp2 Change Score Upper Limit" dataDxfId="386"/>
    <tableColumn id="55" name="Grp1 Followup N4" dataDxfId="385"/>
    <tableColumn id="56" name="Grp2 Followup N5" dataDxfId="384"/>
    <tableColumn id="57" name="Between-Group Mean Change Type" dataDxfId="383"/>
    <tableColumn id="58" name="Between-Group Mean Change" dataDxfId="382"/>
    <tableColumn id="59" name="Between-Group Change Variance Type" dataDxfId="381"/>
    <tableColumn id="60" name="Between-Group Change Variance" dataDxfId="380"/>
    <tableColumn id="61" name="Between-Group Change Lower Limit" dataDxfId="379"/>
    <tableColumn id="62" name="Between-Group Change Upper Limit" dataDxfId="378"/>
    <tableColumn id="63" name="p-value" dataDxfId="37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3. Inflammatory Arthritis: Function" altTextSummary="Table F1-23 lists articles collected for this review."/>
    </ext>
  </extLst>
</table>
</file>

<file path=xl/tables/table15.xml><?xml version="1.0" encoding="utf-8"?>
<table xmlns="http://schemas.openxmlformats.org/spreadsheetml/2006/main" id="19" name="Table5" displayName="Table5" ref="A2:BD13" totalsRowShown="0" headerRowDxfId="376" dataDxfId="374" headerRowBorderDxfId="375" tableBorderDxfId="373" totalsRowBorderDxfId="372">
  <autoFilter ref="A2:BD13"/>
  <tableColumns count="56">
    <tableColumn id="2" name="Author, Year" dataDxfId="371"/>
    <tableColumn id="3" name="Quality" dataDxfId="370"/>
    <tableColumn id="4" name="Pain Population" dataDxfId="369"/>
    <tableColumn id="5" name="Drug Class 1" dataDxfId="368"/>
    <tableColumn id="6" name="Drug Class 2" dataDxfId="367"/>
    <tableColumn id="7" name="Drug 1" dataDxfId="366"/>
    <tableColumn id="8" name="Drug 2" dataDxfId="365"/>
    <tableColumn id="9" name="Measure Name" dataDxfId="364"/>
    <tableColumn id="10" name="Measure Scale" dataDxfId="363"/>
    <tableColumn id="11" name="Assessment Time (wk)" dataDxfId="362"/>
    <tableColumn id="12" name="Time Category" dataDxfId="361"/>
    <tableColumn id="13" name="Grp 1 Baseline N" dataDxfId="360"/>
    <tableColumn id="14" name="Grp 1 Baseline Mean" dataDxfId="359"/>
    <tableColumn id="15" name="Grp1 Baseline Variance Type" dataDxfId="358"/>
    <tableColumn id="16" name="Grp1 Baseline Variance" dataDxfId="357"/>
    <tableColumn id="17" name="Grp1 Baseline Lower Limit" dataDxfId="356"/>
    <tableColumn id="18" name="Grp1 Baseline Upper Limit" dataDxfId="355"/>
    <tableColumn id="19" name="Grp2 Baseline N" dataDxfId="354"/>
    <tableColumn id="20" name="Grp2 Baseline Mean" dataDxfId="353"/>
    <tableColumn id="21" name="Grp2 Baseline Variance Type" dataDxfId="352"/>
    <tableColumn id="22" name="Grp2 Baseline Variance" dataDxfId="351"/>
    <tableColumn id="23" name="Grp2 Baseline Lower Limit" dataDxfId="350"/>
    <tableColumn id="24" name="Grp2 Baseline Upper Limit" dataDxfId="349"/>
    <tableColumn id="25" name="Grp1 Followup N" dataDxfId="348"/>
    <tableColumn id="26" name="Grp1 Followup Mean" dataDxfId="347"/>
    <tableColumn id="27" name="Grp1 Followup Variance Type" dataDxfId="346"/>
    <tableColumn id="28" name="Grp 1 Followup Variance" dataDxfId="345"/>
    <tableColumn id="29" name="Grp1 Followup Lower Limit" dataDxfId="344"/>
    <tableColumn id="30" name="Grp1 Followup Upper Limit" dataDxfId="343"/>
    <tableColumn id="31" name="Grp2 Followup N" dataDxfId="342"/>
    <tableColumn id="32" name="Grp2 Followup Mean" dataDxfId="341"/>
    <tableColumn id="33" name="Grp2 Followup Variance Type" dataDxfId="340"/>
    <tableColumn id="34" name="Grp2 Followup Variance" dataDxfId="339"/>
    <tableColumn id="35" name="Grp2 Followup Lower Limit" dataDxfId="338"/>
    <tableColumn id="36" name="Grp2 Followup Upper Limit" dataDxfId="337"/>
    <tableColumn id="37" name="Grp1 Followup N2" dataDxfId="336"/>
    <tableColumn id="38" name="Grp1 Mean Change From Baseline" dataDxfId="335"/>
    <tableColumn id="39" name="Grp1 Change Score Variance Type" dataDxfId="334"/>
    <tableColumn id="40" name="Grp1 Change Score Variance" dataDxfId="333"/>
    <tableColumn id="41" name="Grp1 Change Score Lower Limit" dataDxfId="332"/>
    <tableColumn id="42" name="Grp1 Change Score Upper Limit" dataDxfId="331"/>
    <tableColumn id="43" name="Grp2 Followup N3" dataDxfId="330"/>
    <tableColumn id="44" name="Grp2 Mean Change From Baseline" dataDxfId="329"/>
    <tableColumn id="45" name="Grp2 Change Score Variance Type" dataDxfId="328"/>
    <tableColumn id="46" name="Grp2 Change Score Variance" dataDxfId="327"/>
    <tableColumn id="47" name="Grp2 Change Score Lower Limit" dataDxfId="326"/>
    <tableColumn id="48" name="Grp2 Change Score Upper Limit" dataDxfId="325"/>
    <tableColumn id="49" name="Grp1 Followup N4" dataDxfId="324"/>
    <tableColumn id="50" name="Grp2 Followup N5" dataDxfId="323"/>
    <tableColumn id="51" name="Between-Group Mean Change Type" dataDxfId="322"/>
    <tableColumn id="52" name="Between-Group Mean Change" dataDxfId="321"/>
    <tableColumn id="53" name="Between-Group Change Variance Type" dataDxfId="320"/>
    <tableColumn id="54" name="Between-Group Change Variance" dataDxfId="319"/>
    <tableColumn id="55" name="Between-Group Change Lower Limit" dataDxfId="318"/>
    <tableColumn id="56" name="Between-Group Change Upper Limit" dataDxfId="317"/>
    <tableColumn id="57" name="p-value" dataDxfId="31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4. Inflammatory Arthritis: Head-to-Head - Pain" altTextSummary="Table F1-24 lists articles collected for this review."/>
    </ext>
  </extLst>
</table>
</file>

<file path=xl/tables/table16.xml><?xml version="1.0" encoding="utf-8"?>
<table xmlns="http://schemas.openxmlformats.org/spreadsheetml/2006/main" id="20" name="Table6" displayName="Table6" ref="A2:BD11" totalsRowShown="0" headerRowDxfId="315" dataDxfId="313" headerRowBorderDxfId="314" tableBorderDxfId="312" totalsRowBorderDxfId="311">
  <autoFilter ref="A2:BD11"/>
  <tableColumns count="56">
    <tableColumn id="2" name="Author, Year" dataDxfId="310"/>
    <tableColumn id="3" name="Quality" dataDxfId="309"/>
    <tableColumn id="4" name="Pain Population" dataDxfId="308"/>
    <tableColumn id="5" name="Drug Class 1" dataDxfId="307"/>
    <tableColumn id="6" name="Drug Class 2" dataDxfId="306"/>
    <tableColumn id="7" name="Drug 1" dataDxfId="305"/>
    <tableColumn id="8" name="Drug 2" dataDxfId="304"/>
    <tableColumn id="9" name="Measure Name" dataDxfId="303"/>
    <tableColumn id="10" name="Measure Scale" dataDxfId="302"/>
    <tableColumn id="11" name="Assessment Time (wk)" dataDxfId="301"/>
    <tableColumn id="12" name="Time Category" dataDxfId="300">
      <calculatedColumnFormula>IF(J3&gt;=52,"Long",IF(J3&gt;=26,"Intermediate",IF(J3&lt;26,"Short")))</calculatedColumnFormula>
    </tableColumn>
    <tableColumn id="13" name="Grp 1 Baseline N" dataDxfId="299"/>
    <tableColumn id="14" name="Grp 1 Baseline Mean" dataDxfId="298"/>
    <tableColumn id="15" name="Grp1 Baseline Variance Type" dataDxfId="297"/>
    <tableColumn id="16" name="Grp1 Baseline Variance" dataDxfId="296"/>
    <tableColumn id="17" name="Grp1 Baseline Lower Limit" dataDxfId="295"/>
    <tableColumn id="18" name="Grp1 Baseline Upper Limit" dataDxfId="294"/>
    <tableColumn id="19" name="Grp2 Baseline N" dataDxfId="293"/>
    <tableColumn id="20" name="Grp2 Baseline Mean" dataDxfId="292"/>
    <tableColumn id="21" name="Grp2 Baseline Variance Type" dataDxfId="291"/>
    <tableColumn id="22" name="Grp2 Baseline Variance" dataDxfId="290"/>
    <tableColumn id="23" name="Grp2 Baseline Lower Limit" dataDxfId="289"/>
    <tableColumn id="24" name="Grp2 Baseline Upper Limit" dataDxfId="288"/>
    <tableColumn id="25" name="Grp1 Followup N" dataDxfId="287"/>
    <tableColumn id="26" name="Grp1 Followup Mean" dataDxfId="286"/>
    <tableColumn id="27" name="Grp1 Followup Variance Type" dataDxfId="285"/>
    <tableColumn id="28" name="Grp 1 Followup Variance" dataDxfId="284"/>
    <tableColumn id="29" name="Grp1 Followup Lower Limit" dataDxfId="283"/>
    <tableColumn id="30" name="Grp1 Followup Upper Limit" dataDxfId="282"/>
    <tableColumn id="31" name="Grp2 Followup N" dataDxfId="281"/>
    <tableColumn id="32" name="Grp2 Followup Mean" dataDxfId="280"/>
    <tableColumn id="33" name="Grp2 Followup Variance Type" dataDxfId="279"/>
    <tableColumn id="34" name="Grp2 Followup Variance" dataDxfId="278"/>
    <tableColumn id="35" name="Grp2 Followup Lower Limit" dataDxfId="277"/>
    <tableColumn id="36" name="Grp2 Followup Upper Limit" dataDxfId="276"/>
    <tableColumn id="37" name="Grp1 Followup N2" dataDxfId="275"/>
    <tableColumn id="38" name="Grp1 Mean Change From Baseline" dataDxfId="274"/>
    <tableColumn id="39" name="Grp1 Change Score Variance Type" dataDxfId="273"/>
    <tableColumn id="40" name="Grp1 Change Score Variance" dataDxfId="272"/>
    <tableColumn id="41" name="Grp1 Change Score Lower Limit" dataDxfId="271"/>
    <tableColumn id="42" name="Grp1 Change Score Upper Limit" dataDxfId="270"/>
    <tableColumn id="43" name="Grp2 Followup N3" dataDxfId="269"/>
    <tableColumn id="44" name="Grp2 Mean Change From Baseline" dataDxfId="268"/>
    <tableColumn id="45" name="Grp2 Change Score Variance Type" dataDxfId="267"/>
    <tableColumn id="46" name="Grp2 Change Score Variance" dataDxfId="266"/>
    <tableColumn id="47" name="Grp2 Change Score Lower Limit" dataDxfId="265"/>
    <tableColumn id="48" name="Grp2 Change Score Upper Limit" dataDxfId="264"/>
    <tableColumn id="49" name="Grp1 Followup N4" dataDxfId="263"/>
    <tableColumn id="50" name="Grp2 Followup N5" dataDxfId="262"/>
    <tableColumn id="51" name="Between-Group Mean Change Type" dataDxfId="261"/>
    <tableColumn id="52" name="Between-Group Mean Change" dataDxfId="260"/>
    <tableColumn id="53" name="Between-Group Change Variance Type" dataDxfId="259"/>
    <tableColumn id="54" name="Between-Group Change Variance" dataDxfId="258"/>
    <tableColumn id="55" name="Between-Group Change Lower Limit" dataDxfId="257"/>
    <tableColumn id="56" name="Between-Group Change Upper Limit" dataDxfId="256"/>
    <tableColumn id="57" name="p-value" dataDxfId="25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4. Inflammatory Arthritis: Head to Head - Function" altTextSummary="Table F1-24 lists articles collected for this review."/>
    </ext>
  </extLst>
</table>
</file>

<file path=xl/tables/table17.xml><?xml version="1.0" encoding="utf-8"?>
<table xmlns="http://schemas.openxmlformats.org/spreadsheetml/2006/main" id="8" name="Table19" displayName="Table19" ref="A2:BD7" totalsRowShown="0" headerRowDxfId="254" dataDxfId="252" headerRowBorderDxfId="253" tableBorderDxfId="251" totalsRowBorderDxfId="250">
  <autoFilter ref="A2:BD7"/>
  <tableColumns count="56">
    <tableColumn id="1" name="Author, Year" dataDxfId="249"/>
    <tableColumn id="2" name="Quality" dataDxfId="248"/>
    <tableColumn id="3" name="Pain Population" dataDxfId="247"/>
    <tableColumn id="4" name="Drug Class 1" dataDxfId="246"/>
    <tableColumn id="5" name="Drug Class 2" dataDxfId="245"/>
    <tableColumn id="7" name="Drug 1" dataDxfId="244"/>
    <tableColumn id="8" name="Drug 2" dataDxfId="243"/>
    <tableColumn id="9" name="Measure Name" dataDxfId="242"/>
    <tableColumn id="10" name="Measure Scale" dataDxfId="241"/>
    <tableColumn id="11" name="Assessment Time (wk)" dataDxfId="240"/>
    <tableColumn id="12" name="Time Category" dataDxfId="239">
      <calculatedColumnFormula>IF(J3&gt;=52,"Long",IF(J3&gt;=24,"Intermediate",IF(J3&lt;24,"Short")))</calculatedColumnFormula>
    </tableColumn>
    <tableColumn id="13" name="Grp 1 Baseline N" dataDxfId="238"/>
    <tableColumn id="14" name="Grp 1 Baseline Mean" dataDxfId="237"/>
    <tableColumn id="15" name="Grp1 Baseline Variance Type" dataDxfId="236"/>
    <tableColumn id="16" name="Grp1 Baseline Variance" dataDxfId="235"/>
    <tableColumn id="17" name="Grp1 Baseline Lower Limit" dataDxfId="234"/>
    <tableColumn id="18" name="Grp1 Baseline Upper Limit" dataDxfId="233"/>
    <tableColumn id="19" name="Grp2 Baseline N" dataDxfId="232"/>
    <tableColumn id="20" name="Grp2 Baseline Mean" dataDxfId="231"/>
    <tableColumn id="21" name="Grp2 Baseline Variance Type" dataDxfId="230"/>
    <tableColumn id="22" name="Grp2 Baseline Variance" dataDxfId="229"/>
    <tableColumn id="23" name="Grp2 Baseline Lower Limit" dataDxfId="228"/>
    <tableColumn id="24" name="Grp2 Baseline Upper Limit" dataDxfId="227"/>
    <tableColumn id="25" name="Grp1 Followup N" dataDxfId="226"/>
    <tableColumn id="26" name="Grp1 Followup Mean" dataDxfId="225"/>
    <tableColumn id="27" name="Grp1 Followup Variance Type" dataDxfId="224"/>
    <tableColumn id="28" name="Grp 1 Followup Variance" dataDxfId="223"/>
    <tableColumn id="29" name="Grp1 Followup Lower Limit" dataDxfId="222"/>
    <tableColumn id="30" name="Grp1 Followup Upper Limit" dataDxfId="221"/>
    <tableColumn id="31" name="Grp2 Followup N" dataDxfId="220"/>
    <tableColumn id="32" name="Grp2 Followup Mean" dataDxfId="219"/>
    <tableColumn id="33" name="Grp2 Followup Variance Type" dataDxfId="218"/>
    <tableColumn id="34" name="Grp2 Followup Variance" dataDxfId="217"/>
    <tableColumn id="35" name="Grp2 Followup Lower Limit" dataDxfId="216"/>
    <tableColumn id="36" name="Grp2 Followup Upper Limit" dataDxfId="215"/>
    <tableColumn id="43" name="Grp1 Followup N2" dataDxfId="214"/>
    <tableColumn id="44" name="Grp1 Mean Change From Baseline" dataDxfId="213"/>
    <tableColumn id="45" name="Grp1 Change Score Variance Type" dataDxfId="212"/>
    <tableColumn id="46" name="Grp1 Change Score Variance" dataDxfId="211"/>
    <tableColumn id="47" name="Grp1 Change Score Lower Limit" dataDxfId="210"/>
    <tableColumn id="48" name="Grp1 Change Score Upper Limit" dataDxfId="209"/>
    <tableColumn id="49" name="Grp2 Followup N3" dataDxfId="208"/>
    <tableColumn id="50" name="Grp2 Mean Change From Baseline" dataDxfId="207"/>
    <tableColumn id="51" name="Grp2 Change Score Variance Type" dataDxfId="206"/>
    <tableColumn id="52" name="Grp2 Change Score Variance" dataDxfId="205"/>
    <tableColumn id="53" name="Grp2 Change Score Lower Limit" dataDxfId="204"/>
    <tableColumn id="54" name="Grp2 Change Score Upper Limit" dataDxfId="203"/>
    <tableColumn id="55" name="Grp1 Followup N4" dataDxfId="202"/>
    <tableColumn id="56" name="Grp2 Followup N5" dataDxfId="201"/>
    <tableColumn id="57" name="Between-Group Mean Change Type" dataDxfId="200"/>
    <tableColumn id="58" name="Between-Group Mean Change" dataDxfId="199"/>
    <tableColumn id="59" name="Between-Group Change Variance Type" dataDxfId="198"/>
    <tableColumn id="60" name="Between-Group Change Variance" dataDxfId="197"/>
    <tableColumn id="61" name="Between-Group Change Lower Limit" dataDxfId="196"/>
    <tableColumn id="62" name="Between-Group Change Upper Limit" dataDxfId="195"/>
    <tableColumn id="63" name="p-value" dataDxfId="19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5. Low Back Pain: Pain" altTextSummary="Table F1-25 lists articles collected for this review."/>
    </ext>
  </extLst>
</table>
</file>

<file path=xl/tables/table18.xml><?xml version="1.0" encoding="utf-8"?>
<table xmlns="http://schemas.openxmlformats.org/spreadsheetml/2006/main" id="9" name="Table410" displayName="Table410" ref="A2:K10" totalsRowShown="0" headerRowDxfId="193" dataDxfId="191" headerRowBorderDxfId="192" tableBorderDxfId="190" totalsRowBorderDxfId="189">
  <autoFilter ref="A2:K10"/>
  <tableColumns count="11">
    <tableColumn id="1" name="Author, Year" dataDxfId="188"/>
    <tableColumn id="2" name="Quality" dataDxfId="187"/>
    <tableColumn id="3" name="Pain Population" dataDxfId="186"/>
    <tableColumn id="5" name="Drug Class" dataDxfId="185"/>
    <tableColumn id="7" name="Drug" dataDxfId="184"/>
    <tableColumn id="9" name="Response Criteria" dataDxfId="183"/>
    <tableColumn id="10" name="Assessment Time (wk)" dataDxfId="182"/>
    <tableColumn id="11" name="Time Category" dataDxfId="181">
      <calculatedColumnFormula>IF(G3&gt;=52,"Long",IF(G3&gt;=24,"Intermediate",IF(G3&lt;24,"Short")))</calculatedColumnFormula>
    </tableColumn>
    <tableColumn id="12" name="n Responder" dataDxfId="180"/>
    <tableColumn id="13" name="N" dataDxfId="179"/>
    <tableColumn id="14" name="N randomized" dataDxfId="17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6 Low Back Pain: Response" altTextSummary="Table F1-26 lists articles collected for this review."/>
    </ext>
  </extLst>
</table>
</file>

<file path=xl/tables/table19.xml><?xml version="1.0" encoding="utf-8"?>
<table xmlns="http://schemas.openxmlformats.org/spreadsheetml/2006/main" id="10" name="Table211" displayName="Table211" ref="A2:BD7" totalsRowShown="0" headerRowDxfId="177" dataDxfId="175" headerRowBorderDxfId="176" tableBorderDxfId="174" totalsRowBorderDxfId="173">
  <autoFilter ref="A2:BD7"/>
  <tableColumns count="56">
    <tableColumn id="1" name="Author, Year" dataDxfId="172"/>
    <tableColumn id="2" name="Quality" dataDxfId="171"/>
    <tableColumn id="3" name="Pain Population" dataDxfId="170"/>
    <tableColumn id="4" name="Drug Class 1" dataDxfId="169"/>
    <tableColumn id="5" name="Drug Class 2" dataDxfId="168"/>
    <tableColumn id="7" name="Drug 1" dataDxfId="167"/>
    <tableColumn id="8" name="Drug 2" dataDxfId="166"/>
    <tableColumn id="9" name="Measure Name" dataDxfId="165"/>
    <tableColumn id="10" name="Measure Scale" dataDxfId="164"/>
    <tableColumn id="11" name="Assessment Time (wk)" dataDxfId="163"/>
    <tableColumn id="12" name="Time Category" dataDxfId="162">
      <calculatedColumnFormula>IF(J3&gt;=52,"Long",IF(J3&gt;=24,"Intermediate",IF(J3&lt;24,"Short")))</calculatedColumnFormula>
    </tableColumn>
    <tableColumn id="13" name="Grp 1 Baseline N" dataDxfId="161"/>
    <tableColumn id="14" name="Grp 1 Baseline Mean" dataDxfId="160"/>
    <tableColumn id="15" name="Grp1 Baseline Variance Type" dataDxfId="159"/>
    <tableColumn id="16" name="Grp1 Baseline Variance" dataDxfId="158"/>
    <tableColumn id="17" name="Grp1 Baseline Lower Limit" dataDxfId="157"/>
    <tableColumn id="18" name="Grp1 Baseline Upper Limit" dataDxfId="156"/>
    <tableColumn id="19" name="Grp2 Baseline N" dataDxfId="155"/>
    <tableColumn id="20" name="Grp2 Baseline Mean" dataDxfId="154"/>
    <tableColumn id="21" name="Grp2 Baseline Variance Type" dataDxfId="153"/>
    <tableColumn id="22" name="Grp2 Baseline Variance" dataDxfId="152"/>
    <tableColumn id="23" name="Grp2 Baseline Lower Limit" dataDxfId="151"/>
    <tableColumn id="24" name="Grp2 Baseline Upper Limit" dataDxfId="150"/>
    <tableColumn id="25" name="Grp1 Followup N" dataDxfId="149"/>
    <tableColumn id="26" name="Grp1 Followup Mean" dataDxfId="148"/>
    <tableColumn id="27" name="Grp1 Followup Variance Type" dataDxfId="147"/>
    <tableColumn id="28" name="Grp 1 Followup Variance" dataDxfId="146"/>
    <tableColumn id="29" name="Grp1 Followup Lower Limit" dataDxfId="145"/>
    <tableColumn id="30" name="Grp1 Followup Upper Limit" dataDxfId="144"/>
    <tableColumn id="31" name="Grp2 Followup N" dataDxfId="143"/>
    <tableColumn id="32" name="Grp2 Followup Mean" dataDxfId="142"/>
    <tableColumn id="33" name="Grp2 Followup Variance Type" dataDxfId="141"/>
    <tableColumn id="34" name="Grp2 Followup Variance" dataDxfId="140"/>
    <tableColumn id="35" name="Grp2 Followup Lower Limit" dataDxfId="139"/>
    <tableColumn id="36" name="Grp2 Followup Upper Limit" dataDxfId="138"/>
    <tableColumn id="43" name="Grp1 Followup N2" dataDxfId="137"/>
    <tableColumn id="44" name="Grp1 Mean Change From Baseline" dataDxfId="136"/>
    <tableColumn id="45" name="Grp1 Change Score Variance Type" dataDxfId="135"/>
    <tableColumn id="46" name="Grp1 Change Score Variance" dataDxfId="134"/>
    <tableColumn id="47" name="Grp1 Change Score Lower Limit" dataDxfId="133"/>
    <tableColumn id="48" name="Grp1 Change Score Upper Limit" dataDxfId="132"/>
    <tableColumn id="49" name="Grp2 Followup N3" dataDxfId="131"/>
    <tableColumn id="50" name="Grp2 Mean Change From Baseline" dataDxfId="130"/>
    <tableColumn id="51" name="Grp2 Change Score Variance Type" dataDxfId="129"/>
    <tableColumn id="52" name="Grp2 Change Score Variance" dataDxfId="128"/>
    <tableColumn id="53" name="Grp2 Change Score Lower Limit" dataDxfId="127"/>
    <tableColumn id="54" name="Grp2 Change Score Upper Limit" dataDxfId="126"/>
    <tableColumn id="55" name="Grp1 Followup N4" dataDxfId="125"/>
    <tableColumn id="56" name="Grp2 Followup N5" dataDxfId="124"/>
    <tableColumn id="57" name="Between-Group Mean Change Type" dataDxfId="123"/>
    <tableColumn id="58" name="Between-Group Mean Change" dataDxfId="122"/>
    <tableColumn id="59" name="Between-Group Change Variance Type" dataDxfId="121"/>
    <tableColumn id="60" name="Between-Group Change Variance" dataDxfId="120"/>
    <tableColumn id="61" name="Between-Group Change Lower Limit" dataDxfId="119"/>
    <tableColumn id="62" name="Between-Group Change Upper Limit" dataDxfId="118"/>
    <tableColumn id="63" name="p-value" dataDxfId="11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7. Low Back Pain: Function" altTextSummary="Table F1-27 lists articles collected for this review."/>
    </ext>
  </extLst>
</table>
</file>

<file path=xl/tables/table2.xml><?xml version="1.0" encoding="utf-8"?>
<table xmlns="http://schemas.openxmlformats.org/spreadsheetml/2006/main" id="2" name="Table4" displayName="Table4" ref="A2:K68" totalsRowShown="0" headerRowDxfId="1045" dataDxfId="1043" headerRowBorderDxfId="1044" tableBorderDxfId="1042" totalsRowBorderDxfId="1041">
  <autoFilter ref="A2:K68"/>
  <sortState ref="A2:O73">
    <sortCondition ref="H2:H73" customList="Short,Intermediate,Long"/>
    <sortCondition ref="C2:C73" customList="NPP (DPN),NPP (PHN),NPP (DPN/PHN),NPP"/>
  </sortState>
  <tableColumns count="11">
    <tableColumn id="1" name="Author, Year" dataDxfId="1040"/>
    <tableColumn id="2" name="Quality" dataDxfId="1039"/>
    <tableColumn id="3" name="Pain Population" dataDxfId="1038"/>
    <tableColumn id="5" name="Drug Class" dataDxfId="1037"/>
    <tableColumn id="7" name="Drug" dataDxfId="1036"/>
    <tableColumn id="9" name="Response Criteria" dataDxfId="1035"/>
    <tableColumn id="10" name="Assessment Time (wk)" dataDxfId="1034"/>
    <tableColumn id="11" name="Time Category" dataDxfId="1033">
      <calculatedColumnFormula>IF(G3&gt;=52,"Long",IF(G3&gt;=24,"Intermediate",IF(G3&lt;24,"Short")))</calculatedColumnFormula>
    </tableColumn>
    <tableColumn id="12" name="n Responder" dataDxfId="1032"/>
    <tableColumn id="13" name="N" dataDxfId="1031"/>
    <tableColumn id="14" name="N randomized" dataDxfId="103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. Neuropathic Pain Response" altTextSummary="Table F1-2 lists articles used in this review."/>
    </ext>
  </extLst>
</table>
</file>

<file path=xl/tables/table20.xml><?xml version="1.0" encoding="utf-8"?>
<table xmlns="http://schemas.openxmlformats.org/spreadsheetml/2006/main" id="11" name="Table312" displayName="Table312" ref="A2:BD7" totalsRowCount="1" headerRowDxfId="116" dataDxfId="114" headerRowBorderDxfId="115" tableBorderDxfId="113" totalsRowBorderDxfId="112">
  <autoFilter ref="A2:BD6"/>
  <tableColumns count="56">
    <tableColumn id="1" name="Author, Year" totalsRowLabel="Total" dataDxfId="111" totalsRowDxfId="55"/>
    <tableColumn id="2" name="Quality" dataDxfId="110" totalsRowDxfId="54"/>
    <tableColumn id="3" name="Pain Population" dataDxfId="109" totalsRowDxfId="53"/>
    <tableColumn id="4" name="Drug Class 1" dataDxfId="108" totalsRowDxfId="52"/>
    <tableColumn id="5" name="Drug Class 2" dataDxfId="107" totalsRowDxfId="51"/>
    <tableColumn id="7" name="Drug 1" dataDxfId="106" totalsRowDxfId="50"/>
    <tableColumn id="8" name="Drug 2" dataDxfId="105" totalsRowDxfId="49"/>
    <tableColumn id="9" name="Measure Name" dataDxfId="104" totalsRowDxfId="48"/>
    <tableColumn id="10" name="Measure Scale" dataDxfId="103" totalsRowDxfId="47"/>
    <tableColumn id="11" name="Assessment Time (wk)" dataDxfId="102" totalsRowDxfId="46"/>
    <tableColumn id="12" name="Time Category" dataDxfId="101" totalsRowDxfId="45">
      <calculatedColumnFormula>IF(J3&gt;=52,"Long",IF(J3&gt;=24,"Intermediate",IF(J3&lt;24,"Short")))</calculatedColumnFormula>
    </tableColumn>
    <tableColumn id="13" name="Grp 1 Baseline N" dataDxfId="100" totalsRowDxfId="44"/>
    <tableColumn id="14" name="Grp 1 Baseline Mean" dataDxfId="99" totalsRowDxfId="43"/>
    <tableColumn id="15" name="Grp1 Baseline Variance Type" dataDxfId="98" totalsRowDxfId="42"/>
    <tableColumn id="16" name="Grp1 Baseline Variance" dataDxfId="97" totalsRowDxfId="41"/>
    <tableColumn id="17" name="Grp1 Baseline Lower Limit" dataDxfId="96" totalsRowDxfId="40"/>
    <tableColumn id="18" name="Grp1 Baseline Upper Limit" dataDxfId="95" totalsRowDxfId="39"/>
    <tableColumn id="19" name="Grp2 Baseline N" dataDxfId="94" totalsRowDxfId="38"/>
    <tableColumn id="20" name="Grp2 Baseline Mean" dataDxfId="93" totalsRowDxfId="37"/>
    <tableColumn id="21" name="Grp2 Baseline Variance Type" dataDxfId="92" totalsRowDxfId="36"/>
    <tableColumn id="22" name="Grp2 Baseline Variance" dataDxfId="91" totalsRowDxfId="35"/>
    <tableColumn id="23" name="Grp2 Baseline Lower Limit" dataDxfId="90" totalsRowDxfId="34"/>
    <tableColumn id="24" name="Grp2 Baseline Upper Limit" dataDxfId="89" totalsRowDxfId="33"/>
    <tableColumn id="25" name="Grp1 Followup N" dataDxfId="88" totalsRowDxfId="32"/>
    <tableColumn id="26" name="Grp1 Followup Mean" dataDxfId="87" totalsRowDxfId="31"/>
    <tableColumn id="27" name="Grp1 Followup Variance Type" dataDxfId="86" totalsRowDxfId="30"/>
    <tableColumn id="28" name="Grp 1 Followup Variance" dataDxfId="85" totalsRowDxfId="29"/>
    <tableColumn id="29" name="Grp1 Followup Lower Limit" dataDxfId="84" totalsRowDxfId="28"/>
    <tableColumn id="30" name="Grp1 Followup Upper Limit" dataDxfId="83" totalsRowDxfId="27"/>
    <tableColumn id="31" name="Grp2 Followup N" dataDxfId="82" totalsRowDxfId="26"/>
    <tableColumn id="32" name="Grp2 Followup Mean" dataDxfId="81" totalsRowDxfId="25"/>
    <tableColumn id="33" name="Grp2 Followup Variance Type" dataDxfId="80" totalsRowDxfId="24"/>
    <tableColumn id="34" name="Grp2 Followup Variance" dataDxfId="79" totalsRowDxfId="23"/>
    <tableColumn id="35" name="Grp2 Followup Lower Limit" dataDxfId="78" totalsRowDxfId="22"/>
    <tableColumn id="36" name="Grp2 Followup Upper Limit" dataDxfId="77" totalsRowDxfId="21"/>
    <tableColumn id="43" name="Grp1 Followup N2" dataDxfId="76" totalsRowDxfId="20"/>
    <tableColumn id="44" name="Grp1 Mean Change From Baseline" dataDxfId="75" totalsRowDxfId="19"/>
    <tableColumn id="45" name="Grp1 Change Score Variance Type" dataDxfId="74" totalsRowDxfId="18"/>
    <tableColumn id="46" name="Grp1 Change Score Variance" dataDxfId="73" totalsRowDxfId="17"/>
    <tableColumn id="47" name="Grp1 Change Score Lower Limit" dataDxfId="72" totalsRowDxfId="16"/>
    <tableColumn id="48" name="Grp1 Change Score Upper Limit" dataDxfId="71" totalsRowDxfId="15"/>
    <tableColumn id="49" name="Grp2 Followup N3" dataDxfId="70" totalsRowDxfId="14"/>
    <tableColumn id="50" name="Grp2 Mean Change From Baseline" dataDxfId="69" totalsRowDxfId="13"/>
    <tableColumn id="51" name="Grp2 Change Score Variance Type" dataDxfId="68" totalsRowDxfId="12"/>
    <tableColumn id="52" name="Grp2 Change Score Variance" dataDxfId="67" totalsRowDxfId="11"/>
    <tableColumn id="53" name="Grp2 Change Score Lower Limit" dataDxfId="66" totalsRowDxfId="10"/>
    <tableColumn id="54" name="Grp2 Change Score Upper Limit" dataDxfId="65" totalsRowDxfId="9"/>
    <tableColumn id="55" name="Grp1 Followup N4" dataDxfId="64" totalsRowDxfId="8"/>
    <tableColumn id="56" name="Grp2 Followup N5" dataDxfId="63" totalsRowDxfId="7"/>
    <tableColumn id="57" name="Between-Group Mean Change Type" dataDxfId="62" totalsRowDxfId="6"/>
    <tableColumn id="58" name="Between-Group Mean Change" dataDxfId="61" totalsRowDxfId="5"/>
    <tableColumn id="59" name="Between-Group Change Variance Type" dataDxfId="60" totalsRowDxfId="4"/>
    <tableColumn id="60" name="Between-Group Change Variance" dataDxfId="59" totalsRowDxfId="3"/>
    <tableColumn id="61" name="Between-Group Change Lower Limit" dataDxfId="58" totalsRowDxfId="2"/>
    <tableColumn id="62" name="Between-Group Change Upper Limit" dataDxfId="57" totalsRowDxfId="1"/>
    <tableColumn id="63" name="p-value" totalsRowFunction="count" dataDxfId="56" totalsRow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28 Low Back Pain" altTextSummary="Table F1-28 lists articles collected for this review."/>
    </ext>
  </extLst>
</table>
</file>

<file path=xl/tables/table3.xml><?xml version="1.0" encoding="utf-8"?>
<table xmlns="http://schemas.openxmlformats.org/spreadsheetml/2006/main" id="3" name="Table2" displayName="Table2" ref="A2:BD16" totalsRowShown="0" headerRowDxfId="1029" dataDxfId="1027" headerRowBorderDxfId="1028" tableBorderDxfId="1026" totalsRowBorderDxfId="1025">
  <autoFilter ref="A2:BD16"/>
  <sortState ref="A2:BG16">
    <sortCondition ref="K2:K16" customList="Short,Intermediate,Long"/>
    <sortCondition ref="D2:D16" customList="PGB/GBP,CBZ/OXC,SNRI,Capsaicin"/>
    <sortCondition ref="C2:C16" customList="NPP (DPN),NPP (PHN),NPP (DPN/PHN),NPP"/>
  </sortState>
  <tableColumns count="56">
    <tableColumn id="1" name="Author, Year" dataDxfId="1024"/>
    <tableColumn id="2" name="Quality" dataDxfId="1023"/>
    <tableColumn id="3" name="Pain Population" dataDxfId="1022"/>
    <tableColumn id="4" name="Drug Class 1" dataDxfId="1021"/>
    <tableColumn id="5" name="Drug Class 2" dataDxfId="1020"/>
    <tableColumn id="7" name="Drug 1" dataDxfId="1019"/>
    <tableColumn id="8" name="Drug 2" dataDxfId="1018"/>
    <tableColumn id="9" name="Measure Name" dataDxfId="1017"/>
    <tableColumn id="10" name="Measure Scale" dataDxfId="1016"/>
    <tableColumn id="11" name="Assessment Time (wk)" dataDxfId="1015"/>
    <tableColumn id="12" name="Time Category" dataDxfId="1014">
      <calculatedColumnFormula>IF(J3&gt;=52,"Long",IF(J3&gt;=26,"Intermediate",IF(J3&lt;26,"Short")))</calculatedColumnFormula>
    </tableColumn>
    <tableColumn id="13" name="Grp 1 Baseline N" dataDxfId="1013"/>
    <tableColumn id="14" name="Grp 1 Baseline Mean" dataDxfId="1012"/>
    <tableColumn id="15" name="Grp1 Baseline Variance Type" dataDxfId="1011"/>
    <tableColumn id="16" name="Grp1 Baseline Variance" dataDxfId="1010"/>
    <tableColumn id="17" name="Grp1 Baseline Lower Limit" dataDxfId="1009"/>
    <tableColumn id="18" name="Grp1 Baseline Upper Limit" dataDxfId="1008"/>
    <tableColumn id="19" name="Grp2 Baseline N" dataDxfId="1007"/>
    <tableColumn id="20" name="Grp2 Baseline Mean" dataDxfId="1006"/>
    <tableColumn id="21" name="Grp2 Baseline Variance Type" dataDxfId="1005"/>
    <tableColumn id="22" name="Grp2 Baseline Variance" dataDxfId="1004"/>
    <tableColumn id="23" name="Grp2 Baseline Lower Limit" dataDxfId="1003"/>
    <tableColumn id="24" name="Grp2 Baseline Upper Limit" dataDxfId="1002"/>
    <tableColumn id="25" name="Grp1 Followup N" dataDxfId="1001"/>
    <tableColumn id="26" name="Grp1 Followup Mean" dataDxfId="1000"/>
    <tableColumn id="27" name="Grp1 Followup Variance Type" dataDxfId="999"/>
    <tableColumn id="28" name="Grp 1 Followup Variance" dataDxfId="998"/>
    <tableColumn id="29" name="Grp1 Followup Lower Limit" dataDxfId="997"/>
    <tableColumn id="30" name="Grp1 Followup Upper Limit" dataDxfId="996"/>
    <tableColumn id="31" name="Grp2 Followup N" dataDxfId="995"/>
    <tableColumn id="32" name="Grp2 Followup Mean" dataDxfId="994"/>
    <tableColumn id="33" name="Grp2 Followup Variance Type" dataDxfId="993"/>
    <tableColumn id="34" name="Grp2 Followup Variance" dataDxfId="992"/>
    <tableColumn id="35" name="Grp2 Followup Lower Limit" dataDxfId="991"/>
    <tableColumn id="36" name="Grp2 Followup Upper Limit" dataDxfId="990"/>
    <tableColumn id="43" name="Grp1 Followup N2" dataDxfId="989"/>
    <tableColumn id="44" name="Grp1 Mean Change From Baseline" dataDxfId="988"/>
    <tableColumn id="45" name="Grp1 Change Score Variance Type" dataDxfId="987"/>
    <tableColumn id="46" name="Grp1 Change Score Variance" dataDxfId="986"/>
    <tableColumn id="47" name="Grp1 Change Score Lower Limit" dataDxfId="985"/>
    <tableColumn id="48" name="Grp1 Change Score Upper Limit" dataDxfId="984"/>
    <tableColumn id="49" name="Grp2 Followup N3" dataDxfId="983"/>
    <tableColumn id="50" name="Grp2 Mean Change From Baseline" dataDxfId="982"/>
    <tableColumn id="51" name="Grp2 Change Score Variance Type" dataDxfId="981"/>
    <tableColumn id="52" name="Grp2 Change Score Variance" dataDxfId="980"/>
    <tableColumn id="53" name="Grp2 Change Score Lower Limit" dataDxfId="979"/>
    <tableColumn id="54" name="Grp2 Change Score Upper Limit" dataDxfId="978"/>
    <tableColumn id="55" name="Grp1 Followup N4" dataDxfId="977"/>
    <tableColumn id="56" name="Grp2 Followup N5" dataDxfId="976"/>
    <tableColumn id="57" name="Between-Group Mean Change Type" dataDxfId="975"/>
    <tableColumn id="58" name="Between-Group Mean Change" dataDxfId="974"/>
    <tableColumn id="59" name="Between-Group Change Variance Type" dataDxfId="973"/>
    <tableColumn id="60" name="Between-Group Change Variance" dataDxfId="972"/>
    <tableColumn id="61" name="Between-Group Change Lower Limit" dataDxfId="971"/>
    <tableColumn id="62" name="Between-Group Change Upper Limit" dataDxfId="970"/>
    <tableColumn id="63" name="p-value" dataDxfId="96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3. Neuropathic Pain: Function" altTextSummary="Table F1-3 lists articles collected for this review."/>
    </ext>
  </extLst>
</table>
</file>

<file path=xl/tables/table4.xml><?xml version="1.0" encoding="utf-8"?>
<table xmlns="http://schemas.openxmlformats.org/spreadsheetml/2006/main" id="4" name="Table3" displayName="Table3" ref="A2:BD29" totalsRowShown="0" headerRowDxfId="968" dataDxfId="966" headerRowBorderDxfId="967" tableBorderDxfId="965" totalsRowBorderDxfId="964">
  <autoFilter ref="A2:BD29"/>
  <sortState ref="A2:BG32">
    <sortCondition ref="K2:K32" customList="Short,Intermediate,Long"/>
    <sortCondition ref="D2:D32" customList="PGB/GBP,CBZ/OXC,SNRI,Capsaicin"/>
    <sortCondition ref="C2:C32" customList="NPP (DPN),NPP (PHN),NPP (DPN/PHN),NPP"/>
  </sortState>
  <tableColumns count="56">
    <tableColumn id="1" name="Author, Year" dataDxfId="963"/>
    <tableColumn id="2" name="Quality" dataDxfId="962"/>
    <tableColumn id="3" name="Pain Population" dataDxfId="961"/>
    <tableColumn id="4" name="Drug Class 1" dataDxfId="960"/>
    <tableColumn id="5" name="Drug Class 2" dataDxfId="959"/>
    <tableColumn id="7" name="Drug 1" dataDxfId="958"/>
    <tableColumn id="8" name="Drug 2" dataDxfId="957"/>
    <tableColumn id="9" name="Measure Name" dataDxfId="956"/>
    <tableColumn id="10" name="Measure Scale" dataDxfId="955"/>
    <tableColumn id="11" name="Assessment Time (wk)" dataDxfId="954"/>
    <tableColumn id="12" name="Time Category" dataDxfId="953">
      <calculatedColumnFormula>IF(J3&gt;=52,"Long",IF(J3&gt;=26,"Intermediate",IF(J3&lt;26,"Short")))</calculatedColumnFormula>
    </tableColumn>
    <tableColumn id="13" name="Grp 1 Baseline N" dataDxfId="952"/>
    <tableColumn id="14" name="Grp 1 Baseline Mean" dataDxfId="951"/>
    <tableColumn id="15" name="Grp1 Baseline Variance Type" dataDxfId="950"/>
    <tableColumn id="16" name="Grp1 Baseline Variance" dataDxfId="949"/>
    <tableColumn id="17" name="Grp1 Baseline Lower Limit" dataDxfId="948"/>
    <tableColumn id="18" name="Grp1 Baseline Upper Limit" dataDxfId="947"/>
    <tableColumn id="19" name="Grp2 Baseline N" dataDxfId="946"/>
    <tableColumn id="20" name="Grp2 Baseline Mean" dataDxfId="945"/>
    <tableColumn id="21" name="Grp2 Baseline Variance Type" dataDxfId="944"/>
    <tableColumn id="22" name="Grp2 Baseline Variance" dataDxfId="943"/>
    <tableColumn id="23" name="Grp2 Baseline Lower Limit" dataDxfId="942"/>
    <tableColumn id="24" name="Grp2 Baseline Upper Limit" dataDxfId="941"/>
    <tableColumn id="25" name="Grp1 Followup N" dataDxfId="940"/>
    <tableColumn id="26" name="Grp1 Followup Mean" dataDxfId="939"/>
    <tableColumn id="27" name="Grp1 Followup Variance Type" dataDxfId="938"/>
    <tableColumn id="28" name="Grp 1 Followup Variance" dataDxfId="937"/>
    <tableColumn id="29" name="Grp1 Followup Lower Limit" dataDxfId="936"/>
    <tableColumn id="30" name="Grp1 Followup Upper Limit" dataDxfId="935"/>
    <tableColumn id="31" name="Grp2 Followup N" dataDxfId="934"/>
    <tableColumn id="32" name="Grp2 Followup Mean" dataDxfId="933"/>
    <tableColumn id="33" name="Grp2 Followup Variance Type" dataDxfId="932"/>
    <tableColumn id="34" name="Grp2 Followup Variance" dataDxfId="931"/>
    <tableColumn id="35" name="Grp2 Followup Lower Limit" dataDxfId="930"/>
    <tableColumn id="36" name="Grp2 Followup Upper Limit" dataDxfId="929"/>
    <tableColumn id="43" name="Grp1 Followup N2" dataDxfId="928"/>
    <tableColumn id="44" name="Grp1 Mean Change From Baseline" dataDxfId="927"/>
    <tableColumn id="45" name="Grp1 Change Score Variance Type" dataDxfId="926"/>
    <tableColumn id="46" name="Grp1 Change Score Variance" dataDxfId="925"/>
    <tableColumn id="47" name="Grp1 Change Score Lower Limit" dataDxfId="924"/>
    <tableColumn id="48" name="Grp1 Change Score Upper Limit" dataDxfId="923"/>
    <tableColumn id="49" name="Grp2 Followup N3" dataDxfId="922"/>
    <tableColumn id="50" name="Grp2 Mean Change From Baseline" dataDxfId="921"/>
    <tableColumn id="51" name="Grp2 Change Score Variance Type" dataDxfId="920"/>
    <tableColumn id="52" name="Grp2 Change Score Variance" dataDxfId="919"/>
    <tableColumn id="53" name="Grp2 Change Score Lower Limit" dataDxfId="918"/>
    <tableColumn id="54" name="Grp2 Change Score Upper Limit" dataDxfId="917"/>
    <tableColumn id="55" name="Grp1 Followup N4" dataDxfId="916"/>
    <tableColumn id="56" name="Grp2 Followup N5" dataDxfId="915"/>
    <tableColumn id="57" name="Between-Group Mean Change Type" dataDxfId="914"/>
    <tableColumn id="58" name="Between-Group Mean Change" dataDxfId="913"/>
    <tableColumn id="59" name="Between-Group Change Variance Type" dataDxfId="912"/>
    <tableColumn id="60" name="Between-Group Change Variance" dataDxfId="911"/>
    <tableColumn id="61" name="Between-Group Change Lower Limit" dataDxfId="910"/>
    <tableColumn id="62" name="Between-Group Change Upper Limit" dataDxfId="909"/>
    <tableColumn id="63" name="p-value" dataDxfId="90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4. Neuropathic Pain: Quality of Life" altTextSummary="Table F1-4 lists articles collected for this review."/>
    </ext>
  </extLst>
</table>
</file>

<file path=xl/tables/table5.xml><?xml version="1.0" encoding="utf-8"?>
<table xmlns="http://schemas.openxmlformats.org/spreadsheetml/2006/main" id="5" name="Table16" displayName="Table16" ref="A2:BD15" totalsRowShown="0" headerRowDxfId="907" dataDxfId="905" headerRowBorderDxfId="906" tableBorderDxfId="904" totalsRowBorderDxfId="903">
  <autoFilter ref="A2:BD15"/>
  <sortState ref="A2:BF15">
    <sortCondition ref="K2:K15" customList="Short,Intermediate,Long"/>
    <sortCondition ref="D2:D15" customList="PGB/GBP,CBZ/OXC,SNRI,Capsaicin"/>
    <sortCondition ref="C2:C15" customList="NPP (DPN),NPP (PHN),NPP (DPN/PHN),NPP"/>
  </sortState>
  <tableColumns count="56">
    <tableColumn id="1" name="Author, Year" dataDxfId="902"/>
    <tableColumn id="2" name="Quality" dataDxfId="901"/>
    <tableColumn id="3" name="Pain Population" dataDxfId="900"/>
    <tableColumn id="4" name="Drug Class 1" dataDxfId="899"/>
    <tableColumn id="5" name="Drug Class 2" dataDxfId="898"/>
    <tableColumn id="7" name="Drug 1" dataDxfId="897"/>
    <tableColumn id="8" name="Drug 2" dataDxfId="896"/>
    <tableColumn id="9" name="Measure Name" dataDxfId="895"/>
    <tableColumn id="10" name="Measure Scale" dataDxfId="894"/>
    <tableColumn id="11" name="Assessment Time (wk)" dataDxfId="893"/>
    <tableColumn id="12" name="Time Category" dataDxfId="892">
      <calculatedColumnFormula>IF(J3&gt;=52,"Long",IF(J3&gt;=24,"Intermediate",IF(J3&lt;24,"Short")))</calculatedColumnFormula>
    </tableColumn>
    <tableColumn id="13" name="Grp 1 Baseline N" dataDxfId="891"/>
    <tableColumn id="14" name="Grp 1 Baseline Mean" dataDxfId="890"/>
    <tableColumn id="15" name="Grp1 Baseline Variance Type" dataDxfId="889"/>
    <tableColumn id="16" name="Grp1 Baseline Variance" dataDxfId="888"/>
    <tableColumn id="17" name="Grp1 Baseline Lower Limit" dataDxfId="887"/>
    <tableColumn id="18" name="Grp1 Baseline Upper Limit" dataDxfId="886"/>
    <tableColumn id="19" name="Grp2 Baseline N" dataDxfId="885"/>
    <tableColumn id="20" name="Grp2 Baseline Mean" dataDxfId="884"/>
    <tableColumn id="21" name="Grp2 Baseline Variance Type" dataDxfId="883"/>
    <tableColumn id="22" name="Grp2 Baseline Variance" dataDxfId="882"/>
    <tableColumn id="23" name="Grp2 Baseline Lower Limit" dataDxfId="881"/>
    <tableColumn id="24" name="Grp2 Baseline Upper Limit" dataDxfId="880"/>
    <tableColumn id="25" name="Grp1 Followup N" dataDxfId="879"/>
    <tableColumn id="26" name="Grp1 Followup Mean" dataDxfId="878"/>
    <tableColumn id="27" name="Grp1 Followup Variance Type" dataDxfId="877"/>
    <tableColumn id="28" name="Grp 1 Followup Variance" dataDxfId="876"/>
    <tableColumn id="29" name="Grp1 Followup Lower Limit" dataDxfId="875"/>
    <tableColumn id="30" name="Grp1 Followup Upper Limit" dataDxfId="874"/>
    <tableColumn id="31" name="Grp2 Followup N" dataDxfId="873"/>
    <tableColumn id="32" name="Grp2 Followup Mean" dataDxfId="872"/>
    <tableColumn id="33" name="Grp2 Followup Variance Type" dataDxfId="871"/>
    <tableColumn id="34" name="Grp2 Followup Variance" dataDxfId="870"/>
    <tableColumn id="35" name="Grp2 Followup Lower Limit" dataDxfId="869"/>
    <tableColumn id="36" name="Grp2 Followup Upper Limit" dataDxfId="868"/>
    <tableColumn id="43" name="Grp1 Followup N2" dataDxfId="867"/>
    <tableColumn id="44" name="Grp1 Mean Change From Baseline" dataDxfId="866"/>
    <tableColumn id="45" name="Grp1 Change Score Variance Type" dataDxfId="865"/>
    <tableColumn id="46" name="Grp1 Change Score Variance" dataDxfId="864"/>
    <tableColumn id="47" name="Grp1 Change Score Lower Limit" dataDxfId="863"/>
    <tableColumn id="48" name="Grp1 Change Score Upper Limit" dataDxfId="862"/>
    <tableColumn id="49" name="Grp2 Followup N3" dataDxfId="861"/>
    <tableColumn id="50" name="Grp2 Mean Change From Baseline" dataDxfId="860"/>
    <tableColumn id="51" name="Grp2 Change Score Variance Type" dataDxfId="859"/>
    <tableColumn id="52" name="Grp2 Change Score Variance" dataDxfId="858"/>
    <tableColumn id="53" name="Grp2 Change Score Lower Limit" dataDxfId="857"/>
    <tableColumn id="54" name="Grp2 Change Score Upper Limit" dataDxfId="856"/>
    <tableColumn id="55" name="Grp1 Followup N4" dataDxfId="855"/>
    <tableColumn id="56" name="Grp2 Followup N5" dataDxfId="854"/>
    <tableColumn id="57" name="Between-Group Mean Change Type" dataDxfId="853"/>
    <tableColumn id="58" name="Between-Group Mean Change" dataDxfId="852"/>
    <tableColumn id="59" name="Between-Group Change Variance Type" dataDxfId="851"/>
    <tableColumn id="60" name="Between-Group Change Variance" dataDxfId="850"/>
    <tableColumn id="61" name="Between-Group Change Lower Limit" dataDxfId="849"/>
    <tableColumn id="62" name="Between-Group Change Upper Limit" dataDxfId="848"/>
    <tableColumn id="63" name="p-value" dataDxfId="84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5. Neuropathic Pain: Anxiety" altTextSummary="Table F1-5 lists articles collected for this review. "/>
    </ext>
  </extLst>
</table>
</file>

<file path=xl/tables/table6.xml><?xml version="1.0" encoding="utf-8"?>
<table xmlns="http://schemas.openxmlformats.org/spreadsheetml/2006/main" id="6" name="Table27" displayName="Table27" ref="A2:BD22" totalsRowShown="0" headerRowDxfId="846" dataDxfId="844" headerRowBorderDxfId="845" tableBorderDxfId="843" totalsRowBorderDxfId="842">
  <autoFilter ref="A2:BD22"/>
  <sortState ref="A2:BF15">
    <sortCondition ref="K2:K15" customList="Short,Intermediate,Long"/>
    <sortCondition ref="D2:D15" customList="PGB/GBP,CBZ/OXC,SNRI,Capsaicin"/>
    <sortCondition ref="C2:C15" customList="NPP (DPN),NPP (PHN),NPP (DPN/PHN),NPP"/>
  </sortState>
  <tableColumns count="56">
    <tableColumn id="1" name="Author, Year" dataDxfId="841"/>
    <tableColumn id="2" name="Quality" dataDxfId="840"/>
    <tableColumn id="3" name="Pain Population" dataDxfId="839"/>
    <tableColumn id="4" name="Drug Class 1" dataDxfId="838"/>
    <tableColumn id="5" name="Drug Class 2" dataDxfId="837"/>
    <tableColumn id="7" name="Drug 1" dataDxfId="836"/>
    <tableColumn id="8" name="Drug 2" dataDxfId="835"/>
    <tableColumn id="9" name="Measure Name" dataDxfId="834"/>
    <tableColumn id="10" name="Measure Scale" dataDxfId="833"/>
    <tableColumn id="11" name="Assessment Time (wk)" dataDxfId="832"/>
    <tableColumn id="12" name="Time Category" dataDxfId="831">
      <calculatedColumnFormula>IF(J3&gt;=52,"Long",IF(J3&gt;=24,"Intermediate",IF(J3&lt;24,"Short")))</calculatedColumnFormula>
    </tableColumn>
    <tableColumn id="13" name="Grp 1 Baseline N" dataDxfId="830"/>
    <tableColumn id="14" name="Grp 1 Baseline Mean" dataDxfId="829"/>
    <tableColumn id="15" name="Grp1 Baseline Variance Type" dataDxfId="828"/>
    <tableColumn id="16" name="Grp1 Baseline Variance" dataDxfId="827"/>
    <tableColumn id="17" name="Grp1 Baseline Lower Limit" dataDxfId="826"/>
    <tableColumn id="18" name="Grp1 Baseline Upper Limit" dataDxfId="825"/>
    <tableColumn id="19" name="Grp2 Baseline N" dataDxfId="824"/>
    <tableColumn id="20" name="Grp2 Baseline Mean" dataDxfId="823"/>
    <tableColumn id="21" name="Grp2 Baseline Variance Type" dataDxfId="822"/>
    <tableColumn id="22" name="Grp2 Baseline Variance" dataDxfId="821"/>
    <tableColumn id="23" name="Grp2 Baseline Lower Limit" dataDxfId="820"/>
    <tableColumn id="24" name="Grp2 Baseline Upper Limit" dataDxfId="819"/>
    <tableColumn id="25" name="Grp1 Followup N" dataDxfId="818"/>
    <tableColumn id="26" name="Grp1 Followup Mean" dataDxfId="817"/>
    <tableColumn id="27" name="Grp1 Followup Variance Type" dataDxfId="816"/>
    <tableColumn id="28" name="Grp 1 Followup Variance" dataDxfId="815"/>
    <tableColumn id="29" name="Grp1 Followup Lower Limit" dataDxfId="814"/>
    <tableColumn id="30" name="Grp1 Followup Upper Limit" dataDxfId="813"/>
    <tableColumn id="31" name="Grp2 Followup N" dataDxfId="812"/>
    <tableColumn id="32" name="Grp2 Followup Mean" dataDxfId="811"/>
    <tableColumn id="33" name="Grp2 Followup Variance Type" dataDxfId="810"/>
    <tableColumn id="34" name="Grp2 Followup Variance" dataDxfId="809"/>
    <tableColumn id="35" name="Grp2 Followup Lower Limit" dataDxfId="808"/>
    <tableColumn id="36" name="Grp2 Followup Upper Limit" dataDxfId="807"/>
    <tableColumn id="43" name="Grp1 Followup N2" dataDxfId="806"/>
    <tableColumn id="44" name="Grp1 Mean Change From Baseline" dataDxfId="805"/>
    <tableColumn id="45" name="Grp1 Change Score Variance Type" dataDxfId="804"/>
    <tableColumn id="46" name="Grp1 Change Score Variance" dataDxfId="803"/>
    <tableColumn id="47" name="Grp1 Change Score Lower Limit" dataDxfId="802"/>
    <tableColumn id="48" name="Grp1 Change Score Upper Limit" dataDxfId="801"/>
    <tableColumn id="49" name="Grp2 Followup N3" dataDxfId="800"/>
    <tableColumn id="50" name="Grp2 Mean Change From Baseline" dataDxfId="799"/>
    <tableColumn id="51" name="Grp2 Change Score Variance Type" dataDxfId="798"/>
    <tableColumn id="52" name="Grp2 Change Score Variance" dataDxfId="797"/>
    <tableColumn id="53" name="Grp2 Change Score Lower Limit" dataDxfId="796"/>
    <tableColumn id="54" name="Grp2 Change Score Upper Limit" dataDxfId="795"/>
    <tableColumn id="55" name="Grp1 Followup N4" dataDxfId="794"/>
    <tableColumn id="56" name="Grp2 Followup N5" dataDxfId="793"/>
    <tableColumn id="57" name="Between-Group Mean Change Type" dataDxfId="792"/>
    <tableColumn id="58" name="Between-Group Mean Change" dataDxfId="791"/>
    <tableColumn id="59" name="Between-Group Change Variance Type" dataDxfId="790"/>
    <tableColumn id="60" name="Between-Group Change Variance" dataDxfId="789"/>
    <tableColumn id="61" name="Between-Group Change Lower Limit" dataDxfId="788"/>
    <tableColumn id="62" name="Between-Group Change Upper Limit" dataDxfId="787"/>
    <tableColumn id="63" name="p-value" dataDxfId="78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6. Neuropathic Pain: Depression" altTextSummary="Table F1-6 lists articles collected for this review."/>
    </ext>
  </extLst>
</table>
</file>

<file path=xl/tables/table7.xml><?xml version="1.0" encoding="utf-8"?>
<table xmlns="http://schemas.openxmlformats.org/spreadsheetml/2006/main" id="7" name="Table38" displayName="Table38" ref="A2:BD36" totalsRowShown="0" headerRowDxfId="785" dataDxfId="783" headerRowBorderDxfId="784" tableBorderDxfId="782" totalsRowBorderDxfId="781">
  <autoFilter ref="A2:BD36"/>
  <sortState ref="A2:BF28">
    <sortCondition ref="K2:K28" customList="Short,Intermediate,Long"/>
    <sortCondition ref="D2:D28" customList="PGB/GBP,CBZ/OXC,SNRI,Capsaicin"/>
    <sortCondition ref="C2:C28" customList="NPP (DPN),NPP (PHN),NPP (DPN/PHN),NPP"/>
  </sortState>
  <tableColumns count="56">
    <tableColumn id="1" name="Author, Year" dataDxfId="780"/>
    <tableColumn id="2" name="Quality" dataDxfId="779"/>
    <tableColumn id="3" name="Pain Population" dataDxfId="778"/>
    <tableColumn id="4" name="Drug Class 1" dataDxfId="777"/>
    <tableColumn id="5" name="Drug Class 2" dataDxfId="776"/>
    <tableColumn id="7" name="Drug 1" dataDxfId="775"/>
    <tableColumn id="8" name="Drug 2" dataDxfId="774"/>
    <tableColumn id="9" name="Measure Name" dataDxfId="773"/>
    <tableColumn id="10" name="Measure Scale" dataDxfId="772"/>
    <tableColumn id="11" name="Assessment Time (wk)" dataDxfId="771"/>
    <tableColumn id="12" name="Time Category" dataDxfId="770">
      <calculatedColumnFormula>IF(J3&gt;=52,"Long",IF(J3&gt;=24,"Intermediate",IF(J3&lt;24,"Short")))</calculatedColumnFormula>
    </tableColumn>
    <tableColumn id="13" name="Grp 1 Baseline N" dataDxfId="769"/>
    <tableColumn id="14" name="Grp 1 Baseline Mean" dataDxfId="768"/>
    <tableColumn id="15" name="Grp1 Baseline Variance Type" dataDxfId="767"/>
    <tableColumn id="16" name="Grp1 Baseline Variance" dataDxfId="766"/>
    <tableColumn id="17" name="Grp1 Baseline Lower Limit" dataDxfId="765"/>
    <tableColumn id="18" name="Grp1 Baseline Upper Limit" dataDxfId="764"/>
    <tableColumn id="19" name="Grp2 Baseline N" dataDxfId="763"/>
    <tableColumn id="20" name="Grp2 Baseline Mean" dataDxfId="762"/>
    <tableColumn id="21" name="Grp2 Baseline Variance Type" dataDxfId="761"/>
    <tableColumn id="22" name="Grp2 Baseline Variance" dataDxfId="760"/>
    <tableColumn id="23" name="Grp2 Baseline Lower Limit" dataDxfId="759"/>
    <tableColumn id="24" name="Grp2 Baseline Upper Limit" dataDxfId="758"/>
    <tableColumn id="25" name="Grp1 Followup N" dataDxfId="757"/>
    <tableColumn id="26" name="Grp1 Followup Mean" dataDxfId="756"/>
    <tableColumn id="27" name="Grp1 Followup Variance Type" dataDxfId="755"/>
    <tableColumn id="28" name="Grp 1 Followup Variance" dataDxfId="754"/>
    <tableColumn id="29" name="Grp1 Followup Lower Limit" dataDxfId="753"/>
    <tableColumn id="30" name="Grp1 Followup Upper Limit" dataDxfId="752"/>
    <tableColumn id="31" name="Grp2 Followup N" dataDxfId="751"/>
    <tableColumn id="32" name="Grp2 Followup Mean" dataDxfId="750"/>
    <tableColumn id="33" name="Grp2 Followup Variance Type" dataDxfId="749"/>
    <tableColumn id="34" name="Grp2 Followup Variance" dataDxfId="748"/>
    <tableColumn id="35" name="Grp2 Followup Lower Limit" dataDxfId="747"/>
    <tableColumn id="36" name="Grp2 Followup Upper Limit" dataDxfId="746"/>
    <tableColumn id="43" name="Grp1 Followup N2" dataDxfId="745"/>
    <tableColumn id="44" name="Grp1 Mean Change From Baseline" dataDxfId="744"/>
    <tableColumn id="45" name="Grp1 Change Score Variance Type" dataDxfId="743"/>
    <tableColumn id="46" name="Grp1 Change Score Variance" dataDxfId="742"/>
    <tableColumn id="47" name="Grp1 Change Score Lower Limit" dataDxfId="741"/>
    <tableColumn id="48" name="Grp1 Change Score Upper Limit" dataDxfId="740"/>
    <tableColumn id="49" name="Grp2 Followup N3" dataDxfId="739"/>
    <tableColumn id="50" name="Grp2 Mean Change From Baseline" dataDxfId="738"/>
    <tableColumn id="51" name="Grp2 Change Score Variance Type" dataDxfId="737"/>
    <tableColumn id="52" name="Grp2 Change Score Variance" dataDxfId="736"/>
    <tableColumn id="53" name="Grp2 Change Score Lower Limit" dataDxfId="735"/>
    <tableColumn id="54" name="Grp2 Change Score Upper Limit" dataDxfId="734"/>
    <tableColumn id="55" name="Grp1 Followup N4" dataDxfId="733"/>
    <tableColumn id="56" name="Grp2 Followup N5" dataDxfId="732"/>
    <tableColumn id="57" name="Between-Group Mean Change Type" dataDxfId="731"/>
    <tableColumn id="58" name="Between-Group Mean Change" dataDxfId="730"/>
    <tableColumn id="59" name="Between-Group Change Variance Type" dataDxfId="729"/>
    <tableColumn id="60" name="Between-Group Change Variance" dataDxfId="728"/>
    <tableColumn id="61" name="Between-Group Change Lower Limit" dataDxfId="727"/>
    <tableColumn id="62" name="Between-Group Change Upper Limit" dataDxfId="726"/>
    <tableColumn id="63" name="p-value" dataDxfId="72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7. Neuropathic Pain: Sleep" altTextSummary="Table F1-7 lists articles collected for this review."/>
    </ext>
  </extLst>
</table>
</file>

<file path=xl/tables/table8.xml><?xml version="1.0" encoding="utf-8"?>
<table xmlns="http://schemas.openxmlformats.org/spreadsheetml/2006/main" id="12" name="Table113" displayName="Table113" ref="A2:BD56" totalsRowShown="0" headerRowDxfId="724" dataDxfId="722" headerRowBorderDxfId="723" tableBorderDxfId="721" totalsRowBorderDxfId="720">
  <autoFilter ref="A2:BD56"/>
  <sortState ref="A2:BI56">
    <sortCondition ref="K2:K56" customList="Short,Intermediate,Long"/>
  </sortState>
  <tableColumns count="56">
    <tableColumn id="1" name="Author, Year" dataDxfId="719"/>
    <tableColumn id="2" name="Quality" dataDxfId="718"/>
    <tableColumn id="3" name="Pain Population" dataDxfId="717"/>
    <tableColumn id="4" name="Drug Class 1" dataDxfId="716"/>
    <tableColumn id="5" name="Drug Class 2" dataDxfId="715"/>
    <tableColumn id="7" name="Drug 1" dataDxfId="714"/>
    <tableColumn id="8" name="Drug 2" dataDxfId="713"/>
    <tableColumn id="9" name="Measure Name" dataDxfId="712"/>
    <tableColumn id="10" name="Measure Scale" dataDxfId="711"/>
    <tableColumn id="11" name="Assessment Time (wk)" dataDxfId="710"/>
    <tableColumn id="12" name="Time Category" dataDxfId="709">
      <calculatedColumnFormula>IF(J3&gt;=52,"Long",IF(J3&gt;=26,"Intermediate",IF(J3&lt;26,"Short")))</calculatedColumnFormula>
    </tableColumn>
    <tableColumn id="13" name="Grp 1 Baseline N" dataDxfId="708"/>
    <tableColumn id="14" name="Grp 1 Baseline Mean" dataDxfId="707"/>
    <tableColumn id="15" name="Grp1 Baseline Variance Type" dataDxfId="706"/>
    <tableColumn id="16" name="Grp1 Baseline Variance" dataDxfId="705"/>
    <tableColumn id="17" name="Grp1 Baseline Lower Limit" dataDxfId="704"/>
    <tableColumn id="18" name="Grp1 Baseline Upper Limit" dataDxfId="703"/>
    <tableColumn id="19" name="Grp2 Baseline N" dataDxfId="702"/>
    <tableColumn id="20" name="Grp2 Baseline Mean" dataDxfId="701"/>
    <tableColumn id="21" name="Grp2 Baseline Variance Type" dataDxfId="700"/>
    <tableColumn id="22" name="Grp2 Baseline Variance" dataDxfId="699"/>
    <tableColumn id="23" name="Grp2 Baseline Lower Limit" dataDxfId="698"/>
    <tableColumn id="24" name="Grp2 Baseline Upper Limit" dataDxfId="697"/>
    <tableColumn id="25" name="Grp1 Followup N" dataDxfId="696"/>
    <tableColumn id="26" name="Grp1 Followup Mean" dataDxfId="695"/>
    <tableColumn id="27" name="Grp1 Followup Variance Type" dataDxfId="694"/>
    <tableColumn id="28" name="Grp 1 Followup Variance" dataDxfId="693"/>
    <tableColumn id="29" name="Grp1 Followup Lower Limit" dataDxfId="692"/>
    <tableColumn id="30" name="Grp1 Followup Upper Limit" dataDxfId="691"/>
    <tableColumn id="31" name="Grp2 Followup N" dataDxfId="690"/>
    <tableColumn id="32" name="Grp2 Followup Mean" dataDxfId="689"/>
    <tableColumn id="33" name="Grp2 Followup Variance Type" dataDxfId="688"/>
    <tableColumn id="34" name="Grp2 Followup Variance" dataDxfId="687"/>
    <tableColumn id="35" name="Grp2 Followup Lower Limit" dataDxfId="686"/>
    <tableColumn id="36" name="Grp2 Followup Upper Limit" dataDxfId="685"/>
    <tableColumn id="43" name="Grp1 Followup N2" dataDxfId="684"/>
    <tableColumn id="44" name="Grp1 Mean Change From Baseline" dataDxfId="683"/>
    <tableColumn id="45" name="Grp1 Change Score Variance Type" dataDxfId="682"/>
    <tableColumn id="46" name="Grp1 Change Score Variance" dataDxfId="681"/>
    <tableColumn id="47" name="Grp1 Change Score Lower Limit" dataDxfId="680"/>
    <tableColumn id="48" name="Grp1 Change Score Upper Limit" dataDxfId="679"/>
    <tableColumn id="49" name="Grp2 Followup N3" dataDxfId="678"/>
    <tableColumn id="50" name="Grp2 Mean Change From Baseline" dataDxfId="677"/>
    <tableColumn id="51" name="Grp2 Change Score Variance Type" dataDxfId="676"/>
    <tableColumn id="52" name="Grp2 Change Score Variance" dataDxfId="675"/>
    <tableColumn id="53" name="Grp2 Change Score Lower Limit" dataDxfId="674"/>
    <tableColumn id="54" name="Grp2 Change Score Upper Limit" dataDxfId="673"/>
    <tableColumn id="55" name="Grp1 Followup N4" dataDxfId="672"/>
    <tableColumn id="56" name="Grp2 Followup N5" dataDxfId="671"/>
    <tableColumn id="57" name="Between-Group Mean Change Type" dataDxfId="670"/>
    <tableColumn id="58" name="Between-Group Mean Change" dataDxfId="669"/>
    <tableColumn id="59" name="Between-Group Change Variance Type" dataDxfId="668"/>
    <tableColumn id="60" name="Between-Group Change Variance" dataDxfId="667"/>
    <tableColumn id="61" name="Between-Group Change Lower Limit" dataDxfId="666"/>
    <tableColumn id="62" name="Between-Group Change Upper Limit" dataDxfId="665"/>
    <tableColumn id="63" name="p-value" dataDxfId="66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F1-15. Osteoarthritis: Pain" altTextSummary="Table F1-15 lists articles collected for this review."/>
    </ext>
  </extLst>
</table>
</file>

<file path=xl/tables/table9.xml><?xml version="1.0" encoding="utf-8"?>
<table xmlns="http://schemas.openxmlformats.org/spreadsheetml/2006/main" id="13" name="Table414" displayName="Table414" ref="A2:K53" totalsRowShown="0" headerRowDxfId="663" dataDxfId="661" headerRowBorderDxfId="662" tableBorderDxfId="660" totalsRowBorderDxfId="659">
  <autoFilter ref="A2:K53"/>
  <sortState ref="A2:O43">
    <sortCondition ref="H2:H43" customList="Short,Intermediate,Long"/>
  </sortState>
  <tableColumns count="11">
    <tableColumn id="1" name="Author, Year" dataDxfId="658"/>
    <tableColumn id="2" name="Quality" dataDxfId="657"/>
    <tableColumn id="3" name="Pain Population" dataDxfId="656"/>
    <tableColumn id="5" name="Drug Class" dataDxfId="655"/>
    <tableColumn id="7" name="Drug" dataDxfId="654"/>
    <tableColumn id="9" name="Response Criteria" dataDxfId="653"/>
    <tableColumn id="10" name="Assessment Time (wk)" dataDxfId="652"/>
    <tableColumn id="11" name="Time Category" dataDxfId="651">
      <calculatedColumnFormula>IF(G3&gt;=52,"Long",IF(G3&gt;=26,"Intermediate",IF(G3&lt;26,"Short")))</calculatedColumnFormula>
    </tableColumn>
    <tableColumn id="12" name="n Responder" dataDxfId="650"/>
    <tableColumn id="13" name="N" dataDxfId="649"/>
    <tableColumn id="14" name="N randomized" dataDxfId="64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1-16. Osteoarthritis: Response" altTextSummary="Table F1-16 lists articles collected for this review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M25"/>
    </sheetView>
  </sheetViews>
  <sheetFormatPr defaultRowHeight="14.5" x14ac:dyDescent="0.35"/>
  <sheetData>
    <row r="1" spans="1:13" x14ac:dyDescent="0.35">
      <c r="A1" s="106" t="s">
        <v>566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3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3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x14ac:dyDescent="0.3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x14ac:dyDescent="0.3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x14ac:dyDescent="0.3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x14ac:dyDescent="0.3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x14ac:dyDescent="0.3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3" x14ac:dyDescent="0.3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x14ac:dyDescent="0.3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3" x14ac:dyDescent="0.3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13" x14ac:dyDescent="0.3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1:13" x14ac:dyDescent="0.3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1:13" x14ac:dyDescent="0.3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 x14ac:dyDescent="0.3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3" x14ac:dyDescent="0.3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x14ac:dyDescent="0.3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13" x14ac:dyDescent="0.3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x14ac:dyDescent="0.3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13" x14ac:dyDescent="0.3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</row>
    <row r="22" spans="1:13" x14ac:dyDescent="0.3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3" x14ac:dyDescent="0.3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3" x14ac:dyDescent="0.3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13" x14ac:dyDescent="0.3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</sheetData>
  <mergeCells count="1">
    <mergeCell ref="A1:M25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08984375" defaultRowHeight="11.5" x14ac:dyDescent="0.25"/>
  <cols>
    <col min="1" max="1" width="17.54296875" style="2" bestFit="1" customWidth="1"/>
    <col min="2" max="2" width="6.54296875" style="2" customWidth="1"/>
    <col min="3" max="3" width="13.6328125" style="2" customWidth="1"/>
    <col min="4" max="4" width="9.90625" style="2" customWidth="1"/>
    <col min="5" max="5" width="38.36328125" style="2" bestFit="1" customWidth="1"/>
    <col min="6" max="6" width="22.90625" style="2" customWidth="1"/>
    <col min="7" max="7" width="20" style="2" customWidth="1"/>
    <col min="8" max="8" width="12.6328125" style="2" customWidth="1"/>
    <col min="9" max="9" width="11.36328125" style="2" customWidth="1"/>
    <col min="10" max="10" width="4" style="2" customWidth="1"/>
    <col min="11" max="11" width="12.08984375" style="2" customWidth="1"/>
    <col min="12" max="16384" width="9.08984375" style="2"/>
  </cols>
  <sheetData>
    <row r="1" spans="1:11" s="101" customFormat="1" ht="13" x14ac:dyDescent="0.3">
      <c r="A1" s="101" t="s">
        <v>544</v>
      </c>
    </row>
    <row r="2" spans="1:11" s="48" customFormat="1" x14ac:dyDescent="0.25">
      <c r="A2" s="18" t="s">
        <v>1</v>
      </c>
      <c r="B2" s="18" t="s">
        <v>0</v>
      </c>
      <c r="C2" s="18" t="s">
        <v>3</v>
      </c>
      <c r="D2" s="19" t="s">
        <v>12</v>
      </c>
      <c r="E2" s="19" t="s">
        <v>13</v>
      </c>
      <c r="F2" s="19" t="s">
        <v>8</v>
      </c>
      <c r="G2" s="19" t="s">
        <v>6</v>
      </c>
      <c r="H2" s="19" t="s">
        <v>7</v>
      </c>
      <c r="I2" s="11" t="s">
        <v>11</v>
      </c>
      <c r="J2" s="11" t="s">
        <v>9</v>
      </c>
      <c r="K2" s="11" t="s">
        <v>10</v>
      </c>
    </row>
    <row r="3" spans="1:11" s="59" customFormat="1" x14ac:dyDescent="0.35">
      <c r="A3" s="3" t="s">
        <v>14</v>
      </c>
      <c r="B3" s="3" t="s">
        <v>56</v>
      </c>
      <c r="C3" s="3" t="s">
        <v>29</v>
      </c>
      <c r="D3" s="3" t="s">
        <v>2</v>
      </c>
      <c r="E3" s="3" t="s">
        <v>16</v>
      </c>
      <c r="F3" s="3" t="s">
        <v>55</v>
      </c>
      <c r="G3" s="3">
        <v>12</v>
      </c>
      <c r="H3" s="3" t="str">
        <f t="shared" ref="H3:H34" si="0">IF(G3&gt;=52,"Long",IF(G3&gt;=26,"Intermediate",IF(G3&lt;26,"Short")))</f>
        <v>Short</v>
      </c>
      <c r="I3" s="3">
        <v>34</v>
      </c>
      <c r="J3" s="3">
        <v>101</v>
      </c>
      <c r="K3" s="3">
        <v>104</v>
      </c>
    </row>
    <row r="4" spans="1:11" s="69" customFormat="1" ht="12" x14ac:dyDescent="0.35">
      <c r="A4" s="3" t="s">
        <v>14</v>
      </c>
      <c r="B4" s="3" t="s">
        <v>56</v>
      </c>
      <c r="C4" s="3" t="s">
        <v>29</v>
      </c>
      <c r="D4" s="3" t="s">
        <v>15</v>
      </c>
      <c r="E4" s="3" t="s">
        <v>15</v>
      </c>
      <c r="F4" s="3" t="s">
        <v>55</v>
      </c>
      <c r="G4" s="3">
        <v>12</v>
      </c>
      <c r="H4" s="3" t="str">
        <f t="shared" si="0"/>
        <v>Short</v>
      </c>
      <c r="I4" s="3">
        <v>32</v>
      </c>
      <c r="J4" s="3">
        <v>103</v>
      </c>
      <c r="K4" s="3">
        <v>103</v>
      </c>
    </row>
    <row r="5" spans="1:11" s="59" customFormat="1" ht="23" x14ac:dyDescent="0.35">
      <c r="A5" s="4" t="s">
        <v>117</v>
      </c>
      <c r="B5" s="3" t="s">
        <v>56</v>
      </c>
      <c r="C5" s="3" t="s">
        <v>29</v>
      </c>
      <c r="D5" s="3" t="s">
        <v>2</v>
      </c>
      <c r="E5" s="3" t="s">
        <v>38</v>
      </c>
      <c r="F5" s="3" t="s">
        <v>55</v>
      </c>
      <c r="G5" s="3">
        <v>12</v>
      </c>
      <c r="H5" s="3" t="str">
        <f t="shared" si="0"/>
        <v>Short</v>
      </c>
      <c r="I5" s="3">
        <v>36</v>
      </c>
      <c r="J5" s="3">
        <v>97</v>
      </c>
      <c r="K5" s="3" t="s">
        <v>41</v>
      </c>
    </row>
    <row r="6" spans="1:11" s="59" customFormat="1" ht="23" x14ac:dyDescent="0.35">
      <c r="A6" s="4" t="s">
        <v>117</v>
      </c>
      <c r="B6" s="3" t="s">
        <v>56</v>
      </c>
      <c r="C6" s="3" t="s">
        <v>29</v>
      </c>
      <c r="D6" s="3" t="s">
        <v>15</v>
      </c>
      <c r="E6" s="3" t="s">
        <v>15</v>
      </c>
      <c r="F6" s="3" t="s">
        <v>55</v>
      </c>
      <c r="G6" s="3">
        <v>12</v>
      </c>
      <c r="H6" s="3" t="str">
        <f t="shared" si="0"/>
        <v>Short</v>
      </c>
      <c r="I6" s="3">
        <v>6</v>
      </c>
      <c r="J6" s="3">
        <v>28</v>
      </c>
      <c r="K6" s="3" t="s">
        <v>41</v>
      </c>
    </row>
    <row r="7" spans="1:11" s="59" customFormat="1" x14ac:dyDescent="0.35">
      <c r="A7" s="3" t="s">
        <v>17</v>
      </c>
      <c r="B7" s="3" t="s">
        <v>56</v>
      </c>
      <c r="C7" s="3" t="s">
        <v>29</v>
      </c>
      <c r="D7" s="3" t="s">
        <v>2</v>
      </c>
      <c r="E7" s="3" t="s">
        <v>18</v>
      </c>
      <c r="F7" s="3" t="s">
        <v>55</v>
      </c>
      <c r="G7" s="3">
        <v>12</v>
      </c>
      <c r="H7" s="3" t="str">
        <f t="shared" si="0"/>
        <v>Short</v>
      </c>
      <c r="I7" s="3">
        <v>64</v>
      </c>
      <c r="J7" s="3">
        <v>116</v>
      </c>
      <c r="K7" s="3">
        <v>118</v>
      </c>
    </row>
    <row r="8" spans="1:11" s="59" customFormat="1" x14ac:dyDescent="0.35">
      <c r="A8" s="3" t="s">
        <v>17</v>
      </c>
      <c r="B8" s="3" t="s">
        <v>56</v>
      </c>
      <c r="C8" s="3" t="s">
        <v>29</v>
      </c>
      <c r="D8" s="3" t="s">
        <v>2</v>
      </c>
      <c r="E8" s="3" t="s">
        <v>16</v>
      </c>
      <c r="F8" s="3" t="s">
        <v>55</v>
      </c>
      <c r="G8" s="3">
        <v>12</v>
      </c>
      <c r="H8" s="3" t="str">
        <f t="shared" si="0"/>
        <v>Short</v>
      </c>
      <c r="I8" s="3">
        <v>61</v>
      </c>
      <c r="J8" s="3">
        <v>114</v>
      </c>
      <c r="K8" s="3">
        <v>116</v>
      </c>
    </row>
    <row r="9" spans="1:11" s="59" customFormat="1" x14ac:dyDescent="0.35">
      <c r="A9" s="3" t="s">
        <v>17</v>
      </c>
      <c r="B9" s="3" t="s">
        <v>56</v>
      </c>
      <c r="C9" s="3" t="s">
        <v>29</v>
      </c>
      <c r="D9" s="3" t="s">
        <v>15</v>
      </c>
      <c r="E9" s="3" t="s">
        <v>15</v>
      </c>
      <c r="F9" s="3" t="s">
        <v>55</v>
      </c>
      <c r="G9" s="3">
        <v>12</v>
      </c>
      <c r="H9" s="3" t="str">
        <f t="shared" si="0"/>
        <v>Short</v>
      </c>
      <c r="I9" s="3">
        <v>39</v>
      </c>
      <c r="J9" s="3">
        <v>118</v>
      </c>
      <c r="K9" s="3">
        <v>120</v>
      </c>
    </row>
    <row r="10" spans="1:11" s="59" customFormat="1" x14ac:dyDescent="0.35">
      <c r="A10" s="3" t="s">
        <v>28</v>
      </c>
      <c r="B10" s="3" t="s">
        <v>56</v>
      </c>
      <c r="C10" s="3" t="s">
        <v>29</v>
      </c>
      <c r="D10" s="3" t="s">
        <v>2</v>
      </c>
      <c r="E10" s="3" t="s">
        <v>25</v>
      </c>
      <c r="F10" s="3" t="s">
        <v>55</v>
      </c>
      <c r="G10" s="3">
        <v>15</v>
      </c>
      <c r="H10" s="3" t="str">
        <f t="shared" si="0"/>
        <v>Short</v>
      </c>
      <c r="I10" s="3">
        <v>149</v>
      </c>
      <c r="J10" s="3">
        <v>399</v>
      </c>
      <c r="K10" s="3">
        <v>401</v>
      </c>
    </row>
    <row r="11" spans="1:11" s="59" customFormat="1" x14ac:dyDescent="0.35">
      <c r="A11" s="3" t="s">
        <v>28</v>
      </c>
      <c r="B11" s="3" t="s">
        <v>56</v>
      </c>
      <c r="C11" s="3" t="s">
        <v>29</v>
      </c>
      <c r="D11" s="3" t="s">
        <v>2</v>
      </c>
      <c r="E11" s="3" t="s">
        <v>27</v>
      </c>
      <c r="F11" s="3" t="s">
        <v>55</v>
      </c>
      <c r="G11" s="3">
        <v>15</v>
      </c>
      <c r="H11" s="3" t="str">
        <f t="shared" si="0"/>
        <v>Short</v>
      </c>
      <c r="I11" s="3">
        <v>158</v>
      </c>
      <c r="J11" s="3">
        <v>396</v>
      </c>
      <c r="K11" s="3">
        <v>401</v>
      </c>
    </row>
    <row r="12" spans="1:11" s="59" customFormat="1" x14ac:dyDescent="0.35">
      <c r="A12" s="3" t="s">
        <v>28</v>
      </c>
      <c r="B12" s="3" t="s">
        <v>56</v>
      </c>
      <c r="C12" s="3" t="s">
        <v>29</v>
      </c>
      <c r="D12" s="3" t="s">
        <v>15</v>
      </c>
      <c r="E12" s="3" t="s">
        <v>15</v>
      </c>
      <c r="F12" s="3" t="s">
        <v>55</v>
      </c>
      <c r="G12" s="3">
        <v>15</v>
      </c>
      <c r="H12" s="3" t="str">
        <f t="shared" si="0"/>
        <v>Short</v>
      </c>
      <c r="I12" s="3">
        <v>115</v>
      </c>
      <c r="J12" s="3">
        <v>401</v>
      </c>
      <c r="K12" s="3">
        <v>405</v>
      </c>
    </row>
    <row r="13" spans="1:11" s="59" customFormat="1" x14ac:dyDescent="0.35">
      <c r="A13" s="3" t="s">
        <v>34</v>
      </c>
      <c r="B13" s="3" t="s">
        <v>56</v>
      </c>
      <c r="C13" s="3" t="s">
        <v>29</v>
      </c>
      <c r="D13" s="3" t="s">
        <v>2</v>
      </c>
      <c r="E13" s="3" t="s">
        <v>25</v>
      </c>
      <c r="F13" s="3" t="s">
        <v>55</v>
      </c>
      <c r="G13" s="3">
        <v>15</v>
      </c>
      <c r="H13" s="3" t="str">
        <f t="shared" si="0"/>
        <v>Short</v>
      </c>
      <c r="I13" s="3">
        <v>61</v>
      </c>
      <c r="J13" s="3">
        <v>224</v>
      </c>
      <c r="K13" s="3" t="s">
        <v>41</v>
      </c>
    </row>
    <row r="14" spans="1:11" s="59" customFormat="1" x14ac:dyDescent="0.35">
      <c r="A14" s="3" t="s">
        <v>34</v>
      </c>
      <c r="B14" s="3" t="s">
        <v>56</v>
      </c>
      <c r="C14" s="3" t="s">
        <v>29</v>
      </c>
      <c r="D14" s="3" t="s">
        <v>2</v>
      </c>
      <c r="E14" s="3" t="s">
        <v>27</v>
      </c>
      <c r="F14" s="3" t="s">
        <v>55</v>
      </c>
      <c r="G14" s="3">
        <v>15</v>
      </c>
      <c r="H14" s="3" t="str">
        <f t="shared" si="0"/>
        <v>Short</v>
      </c>
      <c r="I14" s="3">
        <v>118</v>
      </c>
      <c r="J14" s="3">
        <v>441</v>
      </c>
      <c r="K14" s="3" t="s">
        <v>41</v>
      </c>
    </row>
    <row r="15" spans="1:11" s="59" customFormat="1" x14ac:dyDescent="0.35">
      <c r="A15" s="3" t="s">
        <v>34</v>
      </c>
      <c r="B15" s="3" t="s">
        <v>56</v>
      </c>
      <c r="C15" s="3" t="s">
        <v>29</v>
      </c>
      <c r="D15" s="3" t="s">
        <v>15</v>
      </c>
      <c r="E15" s="3" t="s">
        <v>15</v>
      </c>
      <c r="F15" s="3" t="s">
        <v>55</v>
      </c>
      <c r="G15" s="3">
        <v>15</v>
      </c>
      <c r="H15" s="3" t="str">
        <f t="shared" si="0"/>
        <v>Short</v>
      </c>
      <c r="I15" s="3">
        <v>43</v>
      </c>
      <c r="J15" s="3">
        <v>223</v>
      </c>
      <c r="K15" s="3" t="s">
        <v>41</v>
      </c>
    </row>
    <row r="16" spans="1:11" s="59" customFormat="1" x14ac:dyDescent="0.35">
      <c r="A16" s="4" t="s">
        <v>90</v>
      </c>
      <c r="B16" s="3" t="s">
        <v>56</v>
      </c>
      <c r="C16" s="3" t="s">
        <v>29</v>
      </c>
      <c r="D16" s="3" t="s">
        <v>2</v>
      </c>
      <c r="E16" s="3" t="s">
        <v>118</v>
      </c>
      <c r="F16" s="3" t="s">
        <v>55</v>
      </c>
      <c r="G16" s="3">
        <v>12</v>
      </c>
      <c r="H16" s="3" t="str">
        <f t="shared" si="0"/>
        <v>Short</v>
      </c>
      <c r="I16" s="3">
        <v>119</v>
      </c>
      <c r="J16" s="3">
        <v>249</v>
      </c>
      <c r="K16" s="3">
        <v>263</v>
      </c>
    </row>
    <row r="17" spans="1:11" s="59" customFormat="1" x14ac:dyDescent="0.35">
      <c r="A17" s="4" t="s">
        <v>90</v>
      </c>
      <c r="B17" s="3" t="s">
        <v>56</v>
      </c>
      <c r="C17" s="3" t="s">
        <v>29</v>
      </c>
      <c r="D17" s="3" t="s">
        <v>15</v>
      </c>
      <c r="E17" s="3" t="s">
        <v>15</v>
      </c>
      <c r="F17" s="3" t="s">
        <v>55</v>
      </c>
      <c r="G17" s="3">
        <v>12</v>
      </c>
      <c r="H17" s="3" t="str">
        <f t="shared" si="0"/>
        <v>Short</v>
      </c>
      <c r="I17" s="3">
        <v>85</v>
      </c>
      <c r="J17" s="3">
        <v>248</v>
      </c>
      <c r="K17" s="3">
        <v>267</v>
      </c>
    </row>
    <row r="18" spans="1:11" s="59" customFormat="1" x14ac:dyDescent="0.35">
      <c r="A18" s="3" t="s">
        <v>96</v>
      </c>
      <c r="B18" s="3" t="s">
        <v>56</v>
      </c>
      <c r="C18" s="3" t="s">
        <v>29</v>
      </c>
      <c r="D18" s="3" t="s">
        <v>2</v>
      </c>
      <c r="E18" s="3" t="s">
        <v>25</v>
      </c>
      <c r="F18" s="3" t="s">
        <v>55</v>
      </c>
      <c r="G18" s="3">
        <v>12</v>
      </c>
      <c r="H18" s="3" t="str">
        <f t="shared" si="0"/>
        <v>Short</v>
      </c>
      <c r="I18" s="3">
        <v>230</v>
      </c>
      <c r="J18" s="3">
        <v>516</v>
      </c>
      <c r="K18" s="3" t="s">
        <v>41</v>
      </c>
    </row>
    <row r="19" spans="1:11" s="59" customFormat="1" x14ac:dyDescent="0.35">
      <c r="A19" s="3" t="s">
        <v>96</v>
      </c>
      <c r="B19" s="3" t="s">
        <v>56</v>
      </c>
      <c r="C19" s="3" t="s">
        <v>29</v>
      </c>
      <c r="D19" s="3" t="s">
        <v>15</v>
      </c>
      <c r="E19" s="3" t="s">
        <v>15</v>
      </c>
      <c r="F19" s="3" t="s">
        <v>55</v>
      </c>
      <c r="G19" s="3">
        <v>12</v>
      </c>
      <c r="H19" s="3" t="str">
        <f t="shared" si="0"/>
        <v>Short</v>
      </c>
      <c r="I19" s="3">
        <v>156</v>
      </c>
      <c r="J19" s="3">
        <v>509</v>
      </c>
      <c r="K19" s="3" t="s">
        <v>41</v>
      </c>
    </row>
    <row r="20" spans="1:11" s="59" customFormat="1" x14ac:dyDescent="0.35">
      <c r="A20" s="3" t="s">
        <v>26</v>
      </c>
      <c r="B20" s="3" t="s">
        <v>56</v>
      </c>
      <c r="C20" s="3" t="s">
        <v>29</v>
      </c>
      <c r="D20" s="3" t="s">
        <v>2</v>
      </c>
      <c r="E20" s="3" t="s">
        <v>27</v>
      </c>
      <c r="F20" s="3" t="s">
        <v>55</v>
      </c>
      <c r="G20" s="3">
        <v>16</v>
      </c>
      <c r="H20" s="3" t="str">
        <f t="shared" si="0"/>
        <v>Short</v>
      </c>
      <c r="I20" s="3">
        <v>166</v>
      </c>
      <c r="J20" s="3">
        <v>430</v>
      </c>
      <c r="K20" s="3">
        <v>435</v>
      </c>
    </row>
    <row r="21" spans="1:11" s="59" customFormat="1" x14ac:dyDescent="0.35">
      <c r="A21" s="3" t="s">
        <v>26</v>
      </c>
      <c r="B21" s="3" t="s">
        <v>56</v>
      </c>
      <c r="C21" s="3" t="s">
        <v>29</v>
      </c>
      <c r="D21" s="3" t="s">
        <v>15</v>
      </c>
      <c r="E21" s="3" t="s">
        <v>15</v>
      </c>
      <c r="F21" s="3" t="s">
        <v>55</v>
      </c>
      <c r="G21" s="3">
        <v>16</v>
      </c>
      <c r="H21" s="3" t="str">
        <f t="shared" si="0"/>
        <v>Short</v>
      </c>
      <c r="I21" s="3">
        <v>134</v>
      </c>
      <c r="J21" s="3">
        <v>446</v>
      </c>
      <c r="K21" s="3">
        <v>449</v>
      </c>
    </row>
    <row r="22" spans="1:11" s="59" customFormat="1" x14ac:dyDescent="0.35">
      <c r="A22" s="3" t="s">
        <v>91</v>
      </c>
      <c r="B22" s="3" t="s">
        <v>56</v>
      </c>
      <c r="C22" s="3" t="s">
        <v>29</v>
      </c>
      <c r="D22" s="3" t="s">
        <v>2</v>
      </c>
      <c r="E22" s="3" t="s">
        <v>20</v>
      </c>
      <c r="F22" s="3" t="s">
        <v>55</v>
      </c>
      <c r="G22" s="3">
        <v>12</v>
      </c>
      <c r="H22" s="3" t="str">
        <f t="shared" si="0"/>
        <v>Short</v>
      </c>
      <c r="I22" s="3">
        <v>77</v>
      </c>
      <c r="J22" s="3">
        <v>155</v>
      </c>
      <c r="K22" s="3" t="s">
        <v>41</v>
      </c>
    </row>
    <row r="23" spans="1:11" s="59" customFormat="1" x14ac:dyDescent="0.35">
      <c r="A23" s="3" t="s">
        <v>91</v>
      </c>
      <c r="B23" s="3" t="s">
        <v>56</v>
      </c>
      <c r="C23" s="3" t="s">
        <v>29</v>
      </c>
      <c r="D23" s="3" t="s">
        <v>15</v>
      </c>
      <c r="E23" s="3" t="s">
        <v>15</v>
      </c>
      <c r="F23" s="3" t="s">
        <v>55</v>
      </c>
      <c r="G23" s="3">
        <v>12</v>
      </c>
      <c r="H23" s="3" t="str">
        <f t="shared" si="0"/>
        <v>Short</v>
      </c>
      <c r="I23" s="3">
        <v>66</v>
      </c>
      <c r="J23" s="3">
        <v>153</v>
      </c>
      <c r="K23" s="3" t="s">
        <v>41</v>
      </c>
    </row>
    <row r="24" spans="1:11" s="59" customFormat="1" x14ac:dyDescent="0.35">
      <c r="A24" s="4" t="s">
        <v>22</v>
      </c>
      <c r="B24" s="3" t="s">
        <v>63</v>
      </c>
      <c r="C24" s="3" t="s">
        <v>29</v>
      </c>
      <c r="D24" s="3" t="s">
        <v>2</v>
      </c>
      <c r="E24" s="3" t="s">
        <v>18</v>
      </c>
      <c r="F24" s="3" t="s">
        <v>55</v>
      </c>
      <c r="G24" s="3">
        <v>14</v>
      </c>
      <c r="H24" s="3" t="str">
        <f t="shared" si="0"/>
        <v>Short</v>
      </c>
      <c r="I24" s="3">
        <v>96</v>
      </c>
      <c r="J24" s="3">
        <v>191</v>
      </c>
      <c r="K24" s="3">
        <v>196</v>
      </c>
    </row>
    <row r="25" spans="1:11" s="59" customFormat="1" x14ac:dyDescent="0.35">
      <c r="A25" s="4" t="s">
        <v>22</v>
      </c>
      <c r="B25" s="3" t="s">
        <v>63</v>
      </c>
      <c r="C25" s="3" t="s">
        <v>29</v>
      </c>
      <c r="D25" s="3" t="s">
        <v>15</v>
      </c>
      <c r="E25" s="3" t="s">
        <v>15</v>
      </c>
      <c r="F25" s="3" t="s">
        <v>55</v>
      </c>
      <c r="G25" s="3">
        <v>14</v>
      </c>
      <c r="H25" s="3" t="str">
        <f t="shared" si="0"/>
        <v>Short</v>
      </c>
      <c r="I25" s="3">
        <v>74</v>
      </c>
      <c r="J25" s="3">
        <v>195</v>
      </c>
      <c r="K25" s="3">
        <v>197</v>
      </c>
    </row>
    <row r="26" spans="1:11" s="59" customFormat="1" x14ac:dyDescent="0.35">
      <c r="A26" s="3" t="s">
        <v>21</v>
      </c>
      <c r="B26" s="3" t="s">
        <v>56</v>
      </c>
      <c r="C26" s="3" t="s">
        <v>29</v>
      </c>
      <c r="D26" s="3" t="s">
        <v>2</v>
      </c>
      <c r="E26" s="3" t="s">
        <v>118</v>
      </c>
      <c r="F26" s="3" t="s">
        <v>55</v>
      </c>
      <c r="G26" s="3">
        <v>27</v>
      </c>
      <c r="H26" s="3" t="str">
        <f t="shared" si="0"/>
        <v>Intermediate</v>
      </c>
      <c r="I26" s="3">
        <v>60</v>
      </c>
      <c r="J26" s="3">
        <v>158</v>
      </c>
      <c r="K26" s="3">
        <v>162</v>
      </c>
    </row>
    <row r="27" spans="1:11" s="59" customFormat="1" x14ac:dyDescent="0.35">
      <c r="A27" s="3" t="s">
        <v>21</v>
      </c>
      <c r="B27" s="3" t="s">
        <v>56</v>
      </c>
      <c r="C27" s="3" t="s">
        <v>29</v>
      </c>
      <c r="D27" s="3" t="s">
        <v>15</v>
      </c>
      <c r="E27" s="3" t="s">
        <v>15</v>
      </c>
      <c r="F27" s="3" t="s">
        <v>55</v>
      </c>
      <c r="G27" s="3">
        <v>27</v>
      </c>
      <c r="H27" s="3" t="str">
        <f t="shared" si="0"/>
        <v>Intermediate</v>
      </c>
      <c r="I27" s="3">
        <v>55</v>
      </c>
      <c r="J27" s="3">
        <v>167</v>
      </c>
      <c r="K27" s="3">
        <v>168</v>
      </c>
    </row>
    <row r="28" spans="1:11" s="59" customFormat="1" x14ac:dyDescent="0.35">
      <c r="A28" s="3" t="s">
        <v>23</v>
      </c>
      <c r="B28" s="3" t="s">
        <v>56</v>
      </c>
      <c r="C28" s="3" t="s">
        <v>29</v>
      </c>
      <c r="D28" s="3" t="s">
        <v>2</v>
      </c>
      <c r="E28" s="3" t="s">
        <v>24</v>
      </c>
      <c r="F28" s="3" t="s">
        <v>55</v>
      </c>
      <c r="G28" s="3">
        <v>26</v>
      </c>
      <c r="H28" s="3" t="str">
        <f t="shared" si="0"/>
        <v>Intermediate</v>
      </c>
      <c r="I28" s="3">
        <v>40</v>
      </c>
      <c r="J28" s="3">
        <v>77</v>
      </c>
      <c r="K28" s="3">
        <v>79</v>
      </c>
    </row>
    <row r="29" spans="1:11" s="59" customFormat="1" x14ac:dyDescent="0.35">
      <c r="A29" s="3" t="s">
        <v>23</v>
      </c>
      <c r="B29" s="3" t="s">
        <v>56</v>
      </c>
      <c r="C29" s="3" t="s">
        <v>29</v>
      </c>
      <c r="D29" s="3" t="s">
        <v>2</v>
      </c>
      <c r="E29" s="3" t="s">
        <v>18</v>
      </c>
      <c r="F29" s="3" t="s">
        <v>55</v>
      </c>
      <c r="G29" s="3">
        <v>26</v>
      </c>
      <c r="H29" s="3" t="str">
        <f t="shared" si="0"/>
        <v>Intermediate</v>
      </c>
      <c r="I29" s="3">
        <v>68</v>
      </c>
      <c r="J29" s="3">
        <v>144</v>
      </c>
      <c r="K29" s="3">
        <v>150</v>
      </c>
    </row>
    <row r="30" spans="1:11" s="59" customFormat="1" x14ac:dyDescent="0.35">
      <c r="A30" s="3" t="s">
        <v>23</v>
      </c>
      <c r="B30" s="3" t="s">
        <v>56</v>
      </c>
      <c r="C30" s="3" t="s">
        <v>29</v>
      </c>
      <c r="D30" s="3" t="s">
        <v>2</v>
      </c>
      <c r="E30" s="3" t="s">
        <v>16</v>
      </c>
      <c r="F30" s="3" t="s">
        <v>55</v>
      </c>
      <c r="G30" s="3">
        <v>26</v>
      </c>
      <c r="H30" s="3" t="str">
        <f t="shared" si="0"/>
        <v>Intermediate</v>
      </c>
      <c r="I30" s="3">
        <v>70</v>
      </c>
      <c r="J30" s="3">
        <v>142</v>
      </c>
      <c r="K30" s="3">
        <v>147</v>
      </c>
    </row>
    <row r="31" spans="1:11" s="59" customFormat="1" x14ac:dyDescent="0.35">
      <c r="A31" s="3" t="s">
        <v>23</v>
      </c>
      <c r="B31" s="3" t="s">
        <v>56</v>
      </c>
      <c r="C31" s="3" t="s">
        <v>29</v>
      </c>
      <c r="D31" s="3" t="s">
        <v>15</v>
      </c>
      <c r="E31" s="3" t="s">
        <v>15</v>
      </c>
      <c r="F31" s="3" t="s">
        <v>55</v>
      </c>
      <c r="G31" s="3">
        <v>26</v>
      </c>
      <c r="H31" s="3" t="str">
        <f t="shared" si="0"/>
        <v>Intermediate</v>
      </c>
      <c r="I31" s="3">
        <v>52</v>
      </c>
      <c r="J31" s="3">
        <v>139</v>
      </c>
      <c r="K31" s="3">
        <v>144</v>
      </c>
    </row>
    <row r="32" spans="1:11" s="59" customFormat="1" x14ac:dyDescent="0.35">
      <c r="A32" s="3" t="s">
        <v>34</v>
      </c>
      <c r="B32" s="3" t="s">
        <v>56</v>
      </c>
      <c r="C32" s="3" t="s">
        <v>29</v>
      </c>
      <c r="D32" s="3" t="s">
        <v>2</v>
      </c>
      <c r="E32" s="3" t="s">
        <v>25</v>
      </c>
      <c r="F32" s="3" t="s">
        <v>55</v>
      </c>
      <c r="G32" s="3">
        <v>27</v>
      </c>
      <c r="H32" s="3" t="str">
        <f t="shared" si="0"/>
        <v>Intermediate</v>
      </c>
      <c r="I32" s="3">
        <v>58</v>
      </c>
      <c r="J32" s="3">
        <v>224</v>
      </c>
      <c r="K32" s="3" t="s">
        <v>41</v>
      </c>
    </row>
    <row r="33" spans="1:11" s="59" customFormat="1" x14ac:dyDescent="0.35">
      <c r="A33" s="3" t="s">
        <v>34</v>
      </c>
      <c r="B33" s="3" t="s">
        <v>56</v>
      </c>
      <c r="C33" s="3" t="s">
        <v>29</v>
      </c>
      <c r="D33" s="3" t="s">
        <v>2</v>
      </c>
      <c r="E33" s="3" t="s">
        <v>27</v>
      </c>
      <c r="F33" s="3" t="s">
        <v>55</v>
      </c>
      <c r="G33" s="3">
        <v>27</v>
      </c>
      <c r="H33" s="3" t="str">
        <f t="shared" si="0"/>
        <v>Intermediate</v>
      </c>
      <c r="I33" s="3">
        <v>113</v>
      </c>
      <c r="J33" s="3">
        <v>441</v>
      </c>
      <c r="K33" s="3" t="s">
        <v>41</v>
      </c>
    </row>
    <row r="34" spans="1:11" s="59" customFormat="1" x14ac:dyDescent="0.35">
      <c r="A34" s="3" t="s">
        <v>34</v>
      </c>
      <c r="B34" s="3" t="s">
        <v>56</v>
      </c>
      <c r="C34" s="3" t="s">
        <v>29</v>
      </c>
      <c r="D34" s="3" t="s">
        <v>15</v>
      </c>
      <c r="E34" s="3" t="s">
        <v>15</v>
      </c>
      <c r="F34" s="3" t="s">
        <v>55</v>
      </c>
      <c r="G34" s="3">
        <v>27</v>
      </c>
      <c r="H34" s="3" t="str">
        <f t="shared" si="0"/>
        <v>Intermediate</v>
      </c>
      <c r="I34" s="3">
        <v>41</v>
      </c>
      <c r="J34" s="3">
        <v>223</v>
      </c>
      <c r="K34" s="3" t="s">
        <v>41</v>
      </c>
    </row>
    <row r="35" spans="1:11" s="59" customFormat="1" x14ac:dyDescent="0.35">
      <c r="A35" s="3" t="s">
        <v>115</v>
      </c>
      <c r="B35" s="3" t="s">
        <v>56</v>
      </c>
      <c r="C35" s="3" t="s">
        <v>57</v>
      </c>
      <c r="D35" s="3" t="s">
        <v>58</v>
      </c>
      <c r="E35" s="3" t="s">
        <v>174</v>
      </c>
      <c r="F35" s="3" t="s">
        <v>72</v>
      </c>
      <c r="G35" s="3">
        <v>12</v>
      </c>
      <c r="H35" s="3" t="str">
        <f t="shared" ref="H35:H56" si="1">IF(G35&gt;=52,"Long",IF(G35&gt;=26,"Intermediate",IF(G35&lt;26,"Short")))</f>
        <v>Short</v>
      </c>
      <c r="I35" s="3">
        <v>38</v>
      </c>
      <c r="J35" s="3">
        <v>75</v>
      </c>
      <c r="K35" s="3" t="s">
        <v>41</v>
      </c>
    </row>
    <row r="36" spans="1:11" s="59" customFormat="1" x14ac:dyDescent="0.35">
      <c r="A36" s="3" t="s">
        <v>115</v>
      </c>
      <c r="B36" s="3" t="s">
        <v>56</v>
      </c>
      <c r="C36" s="3" t="s">
        <v>57</v>
      </c>
      <c r="D36" s="3" t="s">
        <v>15</v>
      </c>
      <c r="E36" s="3" t="s">
        <v>15</v>
      </c>
      <c r="F36" s="3" t="s">
        <v>72</v>
      </c>
      <c r="G36" s="3">
        <v>12</v>
      </c>
      <c r="H36" s="3" t="str">
        <f t="shared" si="1"/>
        <v>Short</v>
      </c>
      <c r="I36" s="3">
        <v>23</v>
      </c>
      <c r="J36" s="3">
        <v>75</v>
      </c>
      <c r="K36" s="3" t="s">
        <v>41</v>
      </c>
    </row>
    <row r="37" spans="1:11" s="59" customFormat="1" ht="34.5" x14ac:dyDescent="0.35">
      <c r="A37" s="4" t="s">
        <v>79</v>
      </c>
      <c r="B37" s="3" t="s">
        <v>56</v>
      </c>
      <c r="C37" s="3" t="s">
        <v>57</v>
      </c>
      <c r="D37" s="3" t="s">
        <v>58</v>
      </c>
      <c r="E37" s="3" t="s">
        <v>76</v>
      </c>
      <c r="F37" s="3" t="s">
        <v>73</v>
      </c>
      <c r="G37" s="3">
        <v>14</v>
      </c>
      <c r="H37" s="3" t="str">
        <f t="shared" si="1"/>
        <v>Short</v>
      </c>
      <c r="I37" s="3">
        <v>76</v>
      </c>
      <c r="J37" s="3">
        <v>183</v>
      </c>
      <c r="K37" s="3" t="s">
        <v>41</v>
      </c>
    </row>
    <row r="38" spans="1:11" s="59" customFormat="1" ht="34.5" x14ac:dyDescent="0.35">
      <c r="A38" s="4" t="s">
        <v>79</v>
      </c>
      <c r="B38" s="3" t="s">
        <v>56</v>
      </c>
      <c r="C38" s="3" t="s">
        <v>57</v>
      </c>
      <c r="D38" s="3" t="s">
        <v>58</v>
      </c>
      <c r="E38" s="3" t="s">
        <v>75</v>
      </c>
      <c r="F38" s="3" t="s">
        <v>73</v>
      </c>
      <c r="G38" s="3">
        <v>14</v>
      </c>
      <c r="H38" s="3" t="str">
        <f t="shared" si="1"/>
        <v>Short</v>
      </c>
      <c r="I38" s="3">
        <v>94</v>
      </c>
      <c r="J38" s="3">
        <v>190</v>
      </c>
      <c r="K38" s="3" t="s">
        <v>41</v>
      </c>
    </row>
    <row r="39" spans="1:11" s="59" customFormat="1" ht="34.5" x14ac:dyDescent="0.35">
      <c r="A39" s="4" t="s">
        <v>79</v>
      </c>
      <c r="B39" s="3" t="s">
        <v>56</v>
      </c>
      <c r="C39" s="3" t="s">
        <v>57</v>
      </c>
      <c r="D39" s="3" t="s">
        <v>58</v>
      </c>
      <c r="E39" s="3" t="s">
        <v>74</v>
      </c>
      <c r="F39" s="3" t="s">
        <v>73</v>
      </c>
      <c r="G39" s="3">
        <v>14</v>
      </c>
      <c r="H39" s="3" t="str">
        <f t="shared" si="1"/>
        <v>Short</v>
      </c>
      <c r="I39" s="3">
        <v>88</v>
      </c>
      <c r="J39" s="3">
        <v>188</v>
      </c>
      <c r="K39" s="3" t="s">
        <v>41</v>
      </c>
    </row>
    <row r="40" spans="1:11" s="59" customFormat="1" ht="34.5" x14ac:dyDescent="0.35">
      <c r="A40" s="4" t="s">
        <v>79</v>
      </c>
      <c r="B40" s="3" t="s">
        <v>56</v>
      </c>
      <c r="C40" s="3" t="s">
        <v>57</v>
      </c>
      <c r="D40" s="3" t="s">
        <v>15</v>
      </c>
      <c r="E40" s="3" t="s">
        <v>15</v>
      </c>
      <c r="F40" s="3" t="s">
        <v>73</v>
      </c>
      <c r="G40" s="3">
        <v>14</v>
      </c>
      <c r="H40" s="3" t="str">
        <f t="shared" si="1"/>
        <v>Short</v>
      </c>
      <c r="I40" s="3">
        <v>56</v>
      </c>
      <c r="J40" s="3">
        <v>184</v>
      </c>
      <c r="K40" s="3" t="s">
        <v>41</v>
      </c>
    </row>
    <row r="41" spans="1:11" s="59" customFormat="1" x14ac:dyDescent="0.35">
      <c r="A41" s="4" t="s">
        <v>80</v>
      </c>
      <c r="B41" s="3" t="s">
        <v>56</v>
      </c>
      <c r="C41" s="3" t="s">
        <v>29</v>
      </c>
      <c r="D41" s="3" t="s">
        <v>61</v>
      </c>
      <c r="E41" s="3" t="s">
        <v>76</v>
      </c>
      <c r="F41" s="3" t="s">
        <v>73</v>
      </c>
      <c r="G41" s="3">
        <v>13</v>
      </c>
      <c r="H41" s="3" t="str">
        <f t="shared" si="1"/>
        <v>Short</v>
      </c>
      <c r="I41" s="3">
        <v>80</v>
      </c>
      <c r="J41" s="3">
        <v>185</v>
      </c>
      <c r="K41" s="3">
        <v>251</v>
      </c>
    </row>
    <row r="42" spans="1:11" s="59" customFormat="1" x14ac:dyDescent="0.35">
      <c r="A42" s="4" t="s">
        <v>80</v>
      </c>
      <c r="B42" s="3" t="s">
        <v>56</v>
      </c>
      <c r="C42" s="3" t="s">
        <v>29</v>
      </c>
      <c r="D42" s="3" t="s">
        <v>61</v>
      </c>
      <c r="E42" s="3" t="s">
        <v>75</v>
      </c>
      <c r="F42" s="3" t="s">
        <v>73</v>
      </c>
      <c r="G42" s="3">
        <v>13</v>
      </c>
      <c r="H42" s="3" t="str">
        <f t="shared" si="1"/>
        <v>Short</v>
      </c>
      <c r="I42" s="3">
        <v>79</v>
      </c>
      <c r="J42" s="3">
        <v>183</v>
      </c>
      <c r="K42" s="3" t="s">
        <v>41</v>
      </c>
    </row>
    <row r="43" spans="1:11" s="59" customFormat="1" x14ac:dyDescent="0.35">
      <c r="A43" s="4" t="s">
        <v>80</v>
      </c>
      <c r="B43" s="3" t="s">
        <v>56</v>
      </c>
      <c r="C43" s="3" t="s">
        <v>29</v>
      </c>
      <c r="D43" s="3" t="s">
        <v>61</v>
      </c>
      <c r="E43" s="3" t="s">
        <v>74</v>
      </c>
      <c r="F43" s="3" t="s">
        <v>73</v>
      </c>
      <c r="G43" s="3">
        <v>13</v>
      </c>
      <c r="H43" s="3" t="str">
        <f t="shared" si="1"/>
        <v>Short</v>
      </c>
      <c r="I43" s="3">
        <v>84</v>
      </c>
      <c r="J43" s="3">
        <v>190</v>
      </c>
      <c r="K43" s="3" t="s">
        <v>41</v>
      </c>
    </row>
    <row r="44" spans="1:11" s="59" customFormat="1" x14ac:dyDescent="0.35">
      <c r="A44" s="4" t="s">
        <v>80</v>
      </c>
      <c r="B44" s="3" t="s">
        <v>56</v>
      </c>
      <c r="C44" s="3" t="s">
        <v>29</v>
      </c>
      <c r="D44" s="3" t="s">
        <v>15</v>
      </c>
      <c r="E44" s="3" t="s">
        <v>15</v>
      </c>
      <c r="F44" s="3" t="s">
        <v>73</v>
      </c>
      <c r="G44" s="3">
        <v>13</v>
      </c>
      <c r="H44" s="3" t="str">
        <f t="shared" si="1"/>
        <v>Short</v>
      </c>
      <c r="I44" s="3">
        <v>66</v>
      </c>
      <c r="J44" s="3">
        <v>190</v>
      </c>
      <c r="K44" s="3">
        <v>250</v>
      </c>
    </row>
    <row r="45" spans="1:11" s="59" customFormat="1" x14ac:dyDescent="0.35">
      <c r="A45" s="3" t="s">
        <v>81</v>
      </c>
      <c r="B45" s="3" t="s">
        <v>56</v>
      </c>
      <c r="C45" s="3" t="s">
        <v>29</v>
      </c>
      <c r="D45" s="3" t="s">
        <v>61</v>
      </c>
      <c r="E45" s="3" t="s">
        <v>76</v>
      </c>
      <c r="F45" s="3" t="s">
        <v>73</v>
      </c>
      <c r="G45" s="3">
        <v>14</v>
      </c>
      <c r="H45" s="3" t="str">
        <f t="shared" si="1"/>
        <v>Short</v>
      </c>
      <c r="I45" s="3">
        <v>61</v>
      </c>
      <c r="J45" s="3">
        <v>184</v>
      </c>
      <c r="K45" s="3" t="s">
        <v>41</v>
      </c>
    </row>
    <row r="46" spans="1:11" s="59" customFormat="1" x14ac:dyDescent="0.35">
      <c r="A46" s="3" t="s">
        <v>81</v>
      </c>
      <c r="B46" s="3" t="s">
        <v>56</v>
      </c>
      <c r="C46" s="3" t="s">
        <v>29</v>
      </c>
      <c r="D46" s="3" t="s">
        <v>61</v>
      </c>
      <c r="E46" s="3" t="s">
        <v>75</v>
      </c>
      <c r="F46" s="3" t="s">
        <v>73</v>
      </c>
      <c r="G46" s="3">
        <v>14</v>
      </c>
      <c r="H46" s="3" t="str">
        <f t="shared" si="1"/>
        <v>Short</v>
      </c>
      <c r="I46" s="3">
        <v>62</v>
      </c>
      <c r="J46" s="3">
        <v>181</v>
      </c>
      <c r="K46" s="3" t="s">
        <v>41</v>
      </c>
    </row>
    <row r="47" spans="1:11" s="59" customFormat="1" x14ac:dyDescent="0.35">
      <c r="A47" s="3" t="s">
        <v>81</v>
      </c>
      <c r="B47" s="3" t="s">
        <v>56</v>
      </c>
      <c r="C47" s="3" t="s">
        <v>29</v>
      </c>
      <c r="D47" s="3" t="s">
        <v>61</v>
      </c>
      <c r="E47" s="3" t="s">
        <v>74</v>
      </c>
      <c r="F47" s="3" t="s">
        <v>73</v>
      </c>
      <c r="G47" s="3">
        <v>14</v>
      </c>
      <c r="H47" s="3" t="str">
        <f t="shared" si="1"/>
        <v>Short</v>
      </c>
      <c r="I47" s="3">
        <v>48</v>
      </c>
      <c r="J47" s="3">
        <v>186</v>
      </c>
      <c r="K47" s="3" t="s">
        <v>41</v>
      </c>
    </row>
    <row r="48" spans="1:11" s="59" customFormat="1" x14ac:dyDescent="0.35">
      <c r="A48" s="3" t="s">
        <v>81</v>
      </c>
      <c r="B48" s="3" t="s">
        <v>56</v>
      </c>
      <c r="C48" s="3" t="s">
        <v>29</v>
      </c>
      <c r="D48" s="3" t="s">
        <v>15</v>
      </c>
      <c r="E48" s="3" t="s">
        <v>15</v>
      </c>
      <c r="F48" s="3" t="s">
        <v>73</v>
      </c>
      <c r="G48" s="3">
        <v>14</v>
      </c>
      <c r="H48" s="3" t="str">
        <f t="shared" si="1"/>
        <v>Short</v>
      </c>
      <c r="I48" s="3">
        <v>35</v>
      </c>
      <c r="J48" s="3">
        <v>184</v>
      </c>
      <c r="K48" s="3" t="s">
        <v>41</v>
      </c>
    </row>
    <row r="49" spans="1:11" s="59" customFormat="1" x14ac:dyDescent="0.35">
      <c r="A49" s="3" t="s">
        <v>100</v>
      </c>
      <c r="B49" s="3" t="s">
        <v>63</v>
      </c>
      <c r="C49" s="3" t="s">
        <v>29</v>
      </c>
      <c r="D49" s="3" t="s">
        <v>61</v>
      </c>
      <c r="E49" s="3" t="s">
        <v>77</v>
      </c>
      <c r="F49" s="3" t="s">
        <v>73</v>
      </c>
      <c r="G49" s="3">
        <v>15</v>
      </c>
      <c r="H49" s="3" t="str">
        <f t="shared" si="1"/>
        <v>Short</v>
      </c>
      <c r="I49" s="3">
        <v>101</v>
      </c>
      <c r="J49" s="3">
        <v>250</v>
      </c>
      <c r="K49" s="3">
        <v>186</v>
      </c>
    </row>
    <row r="50" spans="1:11" s="59" customFormat="1" x14ac:dyDescent="0.35">
      <c r="A50" s="3" t="s">
        <v>100</v>
      </c>
      <c r="B50" s="3" t="s">
        <v>63</v>
      </c>
      <c r="C50" s="3" t="s">
        <v>29</v>
      </c>
      <c r="D50" s="3" t="s">
        <v>15</v>
      </c>
      <c r="E50" s="3" t="s">
        <v>15</v>
      </c>
      <c r="F50" s="3" t="s">
        <v>73</v>
      </c>
      <c r="G50" s="3">
        <v>15</v>
      </c>
      <c r="H50" s="3" t="str">
        <f t="shared" si="1"/>
        <v>Short</v>
      </c>
      <c r="I50" s="3">
        <v>76</v>
      </c>
      <c r="J50" s="3">
        <v>248</v>
      </c>
      <c r="K50" s="3" t="s">
        <v>41</v>
      </c>
    </row>
    <row r="51" spans="1:11" s="9" customFormat="1" x14ac:dyDescent="0.35">
      <c r="A51" s="3" t="s">
        <v>121</v>
      </c>
      <c r="B51" s="3" t="s">
        <v>56</v>
      </c>
      <c r="C51" s="3" t="s">
        <v>29</v>
      </c>
      <c r="D51" s="3" t="s">
        <v>61</v>
      </c>
      <c r="E51" s="3" t="s">
        <v>76</v>
      </c>
      <c r="F51" s="3" t="s">
        <v>55</v>
      </c>
      <c r="G51" s="3">
        <v>12</v>
      </c>
      <c r="H51" s="5" t="str">
        <f t="shared" si="1"/>
        <v>Short</v>
      </c>
      <c r="I51" s="3">
        <v>117</v>
      </c>
      <c r="J51" s="3">
        <v>317</v>
      </c>
      <c r="K51" s="3" t="s">
        <v>41</v>
      </c>
    </row>
    <row r="52" spans="1:11" s="9" customFormat="1" x14ac:dyDescent="0.35">
      <c r="A52" s="3" t="s">
        <v>121</v>
      </c>
      <c r="B52" s="3" t="s">
        <v>56</v>
      </c>
      <c r="C52" s="3" t="s">
        <v>29</v>
      </c>
      <c r="D52" s="3" t="s">
        <v>15</v>
      </c>
      <c r="E52" s="3" t="s">
        <v>15</v>
      </c>
      <c r="F52" s="3" t="s">
        <v>55</v>
      </c>
      <c r="G52" s="3">
        <v>12</v>
      </c>
      <c r="H52" s="5" t="str">
        <f t="shared" si="1"/>
        <v>Short</v>
      </c>
      <c r="I52" s="3">
        <v>100</v>
      </c>
      <c r="J52" s="3">
        <v>316</v>
      </c>
      <c r="K52" s="3">
        <v>318</v>
      </c>
    </row>
    <row r="53" spans="1:11" s="9" customFormat="1" x14ac:dyDescent="0.35">
      <c r="A53" s="3" t="s">
        <v>122</v>
      </c>
      <c r="B53" s="3" t="s">
        <v>56</v>
      </c>
      <c r="C53" s="3" t="s">
        <v>29</v>
      </c>
      <c r="D53" s="3" t="s">
        <v>61</v>
      </c>
      <c r="E53" s="3" t="s">
        <v>76</v>
      </c>
      <c r="F53" s="3" t="s">
        <v>55</v>
      </c>
      <c r="G53" s="3">
        <v>12</v>
      </c>
      <c r="H53" s="5" t="str">
        <f t="shared" si="1"/>
        <v>Short</v>
      </c>
      <c r="I53" s="3">
        <v>137</v>
      </c>
      <c r="J53" s="3">
        <v>311</v>
      </c>
      <c r="K53" s="3">
        <v>312</v>
      </c>
    </row>
    <row r="54" spans="1:11" s="9" customFormat="1" x14ac:dyDescent="0.35">
      <c r="A54" s="3" t="s">
        <v>122</v>
      </c>
      <c r="B54" s="3" t="s">
        <v>56</v>
      </c>
      <c r="C54" s="3" t="s">
        <v>29</v>
      </c>
      <c r="D54" s="3" t="s">
        <v>15</v>
      </c>
      <c r="E54" s="3" t="s">
        <v>15</v>
      </c>
      <c r="F54" s="3" t="s">
        <v>55</v>
      </c>
      <c r="G54" s="3">
        <v>12</v>
      </c>
      <c r="H54" s="5" t="str">
        <f t="shared" si="1"/>
        <v>Short</v>
      </c>
      <c r="I54" s="3">
        <v>113</v>
      </c>
      <c r="J54" s="3">
        <v>313</v>
      </c>
      <c r="K54" s="3">
        <v>315</v>
      </c>
    </row>
    <row r="55" spans="1:11" s="9" customFormat="1" x14ac:dyDescent="0.35">
      <c r="A55" s="3" t="s">
        <v>123</v>
      </c>
      <c r="B55" s="3" t="s">
        <v>56</v>
      </c>
      <c r="C55" s="3" t="s">
        <v>29</v>
      </c>
      <c r="D55" s="3" t="s">
        <v>61</v>
      </c>
      <c r="E55" s="3" t="s">
        <v>76</v>
      </c>
      <c r="F55" s="3" t="s">
        <v>55</v>
      </c>
      <c r="G55" s="3">
        <v>12</v>
      </c>
      <c r="H55" s="5" t="str">
        <f t="shared" si="1"/>
        <v>Short</v>
      </c>
      <c r="I55" s="3">
        <v>143</v>
      </c>
      <c r="J55" s="3">
        <v>318</v>
      </c>
      <c r="K55" s="3">
        <v>319</v>
      </c>
    </row>
    <row r="56" spans="1:11" s="9" customFormat="1" x14ac:dyDescent="0.35">
      <c r="A56" s="3" t="s">
        <v>123</v>
      </c>
      <c r="B56" s="3" t="s">
        <v>56</v>
      </c>
      <c r="C56" s="3" t="s">
        <v>29</v>
      </c>
      <c r="D56" s="3" t="s">
        <v>15</v>
      </c>
      <c r="E56" s="3" t="s">
        <v>15</v>
      </c>
      <c r="F56" s="3" t="s">
        <v>55</v>
      </c>
      <c r="G56" s="3">
        <v>12</v>
      </c>
      <c r="H56" s="5" t="str">
        <f t="shared" si="1"/>
        <v>Short</v>
      </c>
      <c r="I56" s="3">
        <v>119</v>
      </c>
      <c r="J56" s="3">
        <v>322</v>
      </c>
      <c r="K56" s="3">
        <v>324</v>
      </c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08984375" defaultRowHeight="11.5" x14ac:dyDescent="0.25"/>
  <cols>
    <col min="1" max="1" width="17.54296875" style="2" bestFit="1" customWidth="1"/>
    <col min="2" max="2" width="6.54296875" style="2" bestFit="1" customWidth="1"/>
    <col min="3" max="3" width="13.6328125" style="2" bestFit="1" customWidth="1"/>
    <col min="4" max="5" width="11.36328125" style="2" bestFit="1" customWidth="1"/>
    <col min="6" max="6" width="38.36328125" style="2" bestFit="1" customWidth="1"/>
    <col min="7" max="7" width="7.453125" style="2" bestFit="1" customWidth="1"/>
    <col min="8" max="8" width="19.453125" style="2" bestFit="1" customWidth="1"/>
    <col min="9" max="9" width="13.36328125" style="2" bestFit="1" customWidth="1"/>
    <col min="10" max="10" width="20" style="2" bestFit="1" customWidth="1"/>
    <col min="11" max="11" width="12.6328125" style="2" bestFit="1" customWidth="1"/>
    <col min="12" max="49" width="15.6328125" style="2" customWidth="1"/>
    <col min="50" max="50" width="35.6328125" style="20" customWidth="1"/>
    <col min="51" max="56" width="15.6328125" style="2" customWidth="1"/>
    <col min="57" max="16384" width="9.08984375" style="2"/>
  </cols>
  <sheetData>
    <row r="1" spans="1:56" s="101" customFormat="1" ht="13" x14ac:dyDescent="0.3">
      <c r="A1" s="101" t="s">
        <v>545</v>
      </c>
      <c r="AX1" s="103"/>
    </row>
    <row r="2" spans="1:56" s="20" customFormat="1" ht="34.5" x14ac:dyDescent="0.25">
      <c r="A2" s="18" t="s">
        <v>1</v>
      </c>
      <c r="B2" s="18" t="s">
        <v>0</v>
      </c>
      <c r="C2" s="18" t="s">
        <v>3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4</v>
      </c>
      <c r="I2" s="18" t="s">
        <v>5</v>
      </c>
      <c r="J2" s="18" t="s">
        <v>6</v>
      </c>
      <c r="K2" s="18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45" customFormat="1" x14ac:dyDescent="0.35">
      <c r="A3" s="4" t="s">
        <v>14</v>
      </c>
      <c r="B3" s="4" t="s">
        <v>56</v>
      </c>
      <c r="C3" s="4" t="s">
        <v>29</v>
      </c>
      <c r="D3" s="4" t="s">
        <v>2</v>
      </c>
      <c r="E3" s="4" t="s">
        <v>15</v>
      </c>
      <c r="F3" s="4" t="s">
        <v>16</v>
      </c>
      <c r="G3" s="4" t="s">
        <v>15</v>
      </c>
      <c r="H3" s="4" t="s">
        <v>40</v>
      </c>
      <c r="I3" s="4" t="s">
        <v>45</v>
      </c>
      <c r="J3" s="4">
        <v>12</v>
      </c>
      <c r="K3" s="4" t="str">
        <f t="shared" ref="K3:K37" si="0">IF(J3&gt;=52,"Long",IF(J3&gt;=26,"Intermediate",IF(J3&lt;26,"Short")))</f>
        <v>Short</v>
      </c>
      <c r="L3" s="4">
        <v>103</v>
      </c>
      <c r="M3" s="4">
        <v>48.7</v>
      </c>
      <c r="N3" s="4" t="s">
        <v>35</v>
      </c>
      <c r="O3" s="4">
        <v>14.7</v>
      </c>
      <c r="P3" s="4" t="s">
        <v>41</v>
      </c>
      <c r="Q3" s="4" t="s">
        <v>41</v>
      </c>
      <c r="R3" s="4">
        <v>101</v>
      </c>
      <c r="S3" s="4">
        <v>50.2</v>
      </c>
      <c r="T3" s="4" t="s">
        <v>35</v>
      </c>
      <c r="U3" s="4">
        <v>13.3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101</v>
      </c>
      <c r="AK3" s="4">
        <v>-13.46</v>
      </c>
      <c r="AL3" s="4" t="s">
        <v>37</v>
      </c>
      <c r="AM3" s="4">
        <v>1.82</v>
      </c>
      <c r="AN3" s="4" t="s">
        <v>41</v>
      </c>
      <c r="AO3" s="4" t="s">
        <v>41</v>
      </c>
      <c r="AP3" s="4">
        <v>102</v>
      </c>
      <c r="AQ3" s="4">
        <v>-7.93</v>
      </c>
      <c r="AR3" s="4" t="s">
        <v>37</v>
      </c>
      <c r="AS3" s="4">
        <v>1.73</v>
      </c>
      <c r="AT3" s="4" t="s">
        <v>41</v>
      </c>
      <c r="AU3" s="4" t="s">
        <v>41</v>
      </c>
      <c r="AV3" s="4">
        <v>101</v>
      </c>
      <c r="AW3" s="4">
        <v>102</v>
      </c>
      <c r="AX3" s="4" t="s">
        <v>52</v>
      </c>
      <c r="AY3" s="4">
        <v>-5.53</v>
      </c>
      <c r="AZ3" s="4" t="s">
        <v>48</v>
      </c>
      <c r="BA3" s="4" t="s">
        <v>41</v>
      </c>
      <c r="BB3" s="4">
        <v>-10.43</v>
      </c>
      <c r="BC3" s="4">
        <v>-0.63</v>
      </c>
      <c r="BD3" s="4">
        <v>2.7E-2</v>
      </c>
    </row>
    <row r="4" spans="1:56" s="45" customFormat="1" ht="23" x14ac:dyDescent="0.35">
      <c r="A4" s="4" t="s">
        <v>117</v>
      </c>
      <c r="B4" s="4" t="s">
        <v>56</v>
      </c>
      <c r="C4" s="4" t="s">
        <v>29</v>
      </c>
      <c r="D4" s="4" t="s">
        <v>2</v>
      </c>
      <c r="E4" s="4" t="s">
        <v>15</v>
      </c>
      <c r="F4" s="4" t="s">
        <v>43</v>
      </c>
      <c r="G4" s="4" t="s">
        <v>15</v>
      </c>
      <c r="H4" s="4" t="s">
        <v>42</v>
      </c>
      <c r="I4" s="4" t="s">
        <v>45</v>
      </c>
      <c r="J4" s="4">
        <v>12</v>
      </c>
      <c r="K4" s="4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37</v>
      </c>
      <c r="AK4" s="4">
        <v>-10.5</v>
      </c>
      <c r="AL4" s="4" t="s">
        <v>35</v>
      </c>
      <c r="AM4" s="4">
        <v>14.5</v>
      </c>
      <c r="AN4" s="4" t="s">
        <v>41</v>
      </c>
      <c r="AO4" s="4" t="s">
        <v>41</v>
      </c>
      <c r="AP4" s="4">
        <v>22</v>
      </c>
      <c r="AQ4" s="4">
        <v>-5.4</v>
      </c>
      <c r="AR4" s="4" t="s">
        <v>35</v>
      </c>
      <c r="AS4" s="4">
        <v>13.4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41</v>
      </c>
    </row>
    <row r="5" spans="1:56" s="45" customFormat="1" ht="23" x14ac:dyDescent="0.35">
      <c r="A5" s="4" t="s">
        <v>117</v>
      </c>
      <c r="B5" s="4" t="s">
        <v>56</v>
      </c>
      <c r="C5" s="4" t="s">
        <v>29</v>
      </c>
      <c r="D5" s="4" t="s">
        <v>2</v>
      </c>
      <c r="E5" s="4" t="s">
        <v>15</v>
      </c>
      <c r="F5" s="4" t="s">
        <v>44</v>
      </c>
      <c r="G5" s="4" t="s">
        <v>15</v>
      </c>
      <c r="H5" s="4" t="s">
        <v>42</v>
      </c>
      <c r="I5" s="4" t="s">
        <v>45</v>
      </c>
      <c r="J5" s="4">
        <v>12</v>
      </c>
      <c r="K5" s="4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33</v>
      </c>
      <c r="AK5" s="4">
        <v>-10.3</v>
      </c>
      <c r="AL5" s="4" t="s">
        <v>35</v>
      </c>
      <c r="AM5" s="4">
        <v>14.1</v>
      </c>
      <c r="AN5" s="4" t="s">
        <v>41</v>
      </c>
      <c r="AO5" s="4" t="s">
        <v>41</v>
      </c>
      <c r="AP5" s="4">
        <v>22</v>
      </c>
      <c r="AQ5" s="4">
        <v>-5.4</v>
      </c>
      <c r="AR5" s="4" t="s">
        <v>35</v>
      </c>
      <c r="AS5" s="4">
        <v>13.4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41</v>
      </c>
    </row>
    <row r="6" spans="1:56" s="45" customFormat="1" ht="34.5" x14ac:dyDescent="0.35">
      <c r="A6" s="4" t="s">
        <v>17</v>
      </c>
      <c r="B6" s="4" t="s">
        <v>56</v>
      </c>
      <c r="C6" s="4" t="s">
        <v>29</v>
      </c>
      <c r="D6" s="4" t="s">
        <v>2</v>
      </c>
      <c r="E6" s="4" t="s">
        <v>15</v>
      </c>
      <c r="F6" s="4" t="s">
        <v>18</v>
      </c>
      <c r="G6" s="4" t="s">
        <v>15</v>
      </c>
      <c r="H6" s="4" t="s">
        <v>40</v>
      </c>
      <c r="I6" s="4" t="s">
        <v>45</v>
      </c>
      <c r="J6" s="4">
        <v>12</v>
      </c>
      <c r="K6" s="4" t="str">
        <f t="shared" si="0"/>
        <v>Short</v>
      </c>
      <c r="L6" s="4">
        <v>116</v>
      </c>
      <c r="M6" s="4">
        <v>51.4</v>
      </c>
      <c r="N6" s="4" t="s">
        <v>35</v>
      </c>
      <c r="O6" s="4">
        <v>12.2</v>
      </c>
      <c r="P6" s="4" t="s">
        <v>41</v>
      </c>
      <c r="Q6" s="4" t="s">
        <v>41</v>
      </c>
      <c r="R6" s="4">
        <v>117</v>
      </c>
      <c r="S6" s="4">
        <v>53.1</v>
      </c>
      <c r="T6" s="4" t="s">
        <v>35</v>
      </c>
      <c r="U6" s="4">
        <v>12.4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114</v>
      </c>
      <c r="AK6" s="4">
        <v>-16.72</v>
      </c>
      <c r="AL6" s="4" t="s">
        <v>36</v>
      </c>
      <c r="AM6" s="4">
        <v>1.53</v>
      </c>
      <c r="AN6" s="4" t="s">
        <v>41</v>
      </c>
      <c r="AO6" s="4" t="s">
        <v>41</v>
      </c>
      <c r="AP6" s="4">
        <v>115</v>
      </c>
      <c r="AQ6" s="4">
        <v>-8.35</v>
      </c>
      <c r="AR6" s="4" t="s">
        <v>36</v>
      </c>
      <c r="AS6" s="4">
        <v>1.53</v>
      </c>
      <c r="AT6" s="4" t="s">
        <v>41</v>
      </c>
      <c r="AU6" s="4" t="s">
        <v>41</v>
      </c>
      <c r="AV6" s="4">
        <v>114</v>
      </c>
      <c r="AW6" s="4">
        <v>115</v>
      </c>
      <c r="AX6" s="4" t="s">
        <v>49</v>
      </c>
      <c r="AY6" s="4">
        <v>-8.3800000000000008</v>
      </c>
      <c r="AZ6" s="4" t="s">
        <v>48</v>
      </c>
      <c r="BA6" s="4" t="s">
        <v>41</v>
      </c>
      <c r="BB6" s="4">
        <v>-12.58</v>
      </c>
      <c r="BC6" s="4">
        <v>-4.17</v>
      </c>
      <c r="BD6" s="4" t="s">
        <v>50</v>
      </c>
    </row>
    <row r="7" spans="1:56" s="45" customFormat="1" ht="34.5" x14ac:dyDescent="0.35">
      <c r="A7" s="4" t="s">
        <v>17</v>
      </c>
      <c r="B7" s="4" t="s">
        <v>56</v>
      </c>
      <c r="C7" s="4" t="s">
        <v>29</v>
      </c>
      <c r="D7" s="4" t="s">
        <v>2</v>
      </c>
      <c r="E7" s="4" t="s">
        <v>15</v>
      </c>
      <c r="F7" s="4" t="s">
        <v>16</v>
      </c>
      <c r="G7" s="4" t="s">
        <v>15</v>
      </c>
      <c r="H7" s="4" t="s">
        <v>40</v>
      </c>
      <c r="I7" s="4" t="s">
        <v>45</v>
      </c>
      <c r="J7" s="4">
        <v>12</v>
      </c>
      <c r="K7" s="4" t="str">
        <f t="shared" si="0"/>
        <v>Short</v>
      </c>
      <c r="L7" s="4">
        <v>115</v>
      </c>
      <c r="M7" s="4">
        <v>52.5</v>
      </c>
      <c r="N7" s="4" t="s">
        <v>35</v>
      </c>
      <c r="O7" s="4">
        <v>12.7</v>
      </c>
      <c r="P7" s="4" t="s">
        <v>41</v>
      </c>
      <c r="Q7" s="4" t="s">
        <v>41</v>
      </c>
      <c r="R7" s="4">
        <v>117</v>
      </c>
      <c r="S7" s="4">
        <v>53.1</v>
      </c>
      <c r="T7" s="4" t="s">
        <v>35</v>
      </c>
      <c r="U7" s="4">
        <v>12.4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112</v>
      </c>
      <c r="AK7" s="4">
        <v>-16.809999999999999</v>
      </c>
      <c r="AL7" s="4" t="s">
        <v>36</v>
      </c>
      <c r="AM7" s="4">
        <v>1.54</v>
      </c>
      <c r="AN7" s="4" t="s">
        <v>41</v>
      </c>
      <c r="AO7" s="4" t="s">
        <v>41</v>
      </c>
      <c r="AP7" s="4">
        <v>115</v>
      </c>
      <c r="AQ7" s="4">
        <v>-8.35</v>
      </c>
      <c r="AR7" s="4" t="s">
        <v>36</v>
      </c>
      <c r="AS7" s="4">
        <v>1.53</v>
      </c>
      <c r="AT7" s="4" t="s">
        <v>41</v>
      </c>
      <c r="AU7" s="4" t="s">
        <v>41</v>
      </c>
      <c r="AV7" s="4">
        <v>112</v>
      </c>
      <c r="AW7" s="4">
        <v>115</v>
      </c>
      <c r="AX7" s="4" t="s">
        <v>49</v>
      </c>
      <c r="AY7" s="4">
        <v>-8.4600000000000009</v>
      </c>
      <c r="AZ7" s="4" t="s">
        <v>48</v>
      </c>
      <c r="BA7" s="4" t="s">
        <v>41</v>
      </c>
      <c r="BB7" s="4">
        <v>-12.68</v>
      </c>
      <c r="BC7" s="4">
        <v>-4.25</v>
      </c>
      <c r="BD7" s="4" t="s">
        <v>50</v>
      </c>
    </row>
    <row r="8" spans="1:56" s="45" customFormat="1" x14ac:dyDescent="0.35">
      <c r="A8" s="4" t="s">
        <v>23</v>
      </c>
      <c r="B8" s="4" t="s">
        <v>56</v>
      </c>
      <c r="C8" s="4" t="s">
        <v>29</v>
      </c>
      <c r="D8" s="4" t="s">
        <v>2</v>
      </c>
      <c r="E8" s="4" t="s">
        <v>15</v>
      </c>
      <c r="F8" s="4" t="s">
        <v>24</v>
      </c>
      <c r="G8" s="4" t="s">
        <v>15</v>
      </c>
      <c r="H8" s="4" t="s">
        <v>42</v>
      </c>
      <c r="I8" s="4" t="s">
        <v>45</v>
      </c>
      <c r="J8" s="4">
        <v>12</v>
      </c>
      <c r="K8" s="4" t="str">
        <f t="shared" si="0"/>
        <v>Short</v>
      </c>
      <c r="L8" s="4">
        <v>79</v>
      </c>
      <c r="M8" s="4">
        <v>54</v>
      </c>
      <c r="N8" s="4" t="s">
        <v>35</v>
      </c>
      <c r="O8" s="4">
        <v>11.4</v>
      </c>
      <c r="P8" s="4" t="s">
        <v>41</v>
      </c>
      <c r="Q8" s="4" t="s">
        <v>41</v>
      </c>
      <c r="R8" s="4">
        <v>144</v>
      </c>
      <c r="S8" s="4">
        <v>53</v>
      </c>
      <c r="T8" s="4" t="s">
        <v>35</v>
      </c>
      <c r="U8" s="4">
        <v>11.2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79</v>
      </c>
      <c r="AK8" s="4">
        <v>-14.6</v>
      </c>
      <c r="AL8" s="4" t="s">
        <v>36</v>
      </c>
      <c r="AM8" s="4">
        <v>1.83</v>
      </c>
      <c r="AN8" s="4" t="s">
        <v>41</v>
      </c>
      <c r="AO8" s="4" t="s">
        <v>41</v>
      </c>
      <c r="AP8" s="4">
        <v>144</v>
      </c>
      <c r="AQ8" s="4">
        <v>-10.050000000000001</v>
      </c>
      <c r="AR8" s="4" t="s">
        <v>36</v>
      </c>
      <c r="AS8" s="4">
        <v>1.42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41</v>
      </c>
    </row>
    <row r="9" spans="1:56" s="45" customFormat="1" x14ac:dyDescent="0.35">
      <c r="A9" s="4" t="s">
        <v>23</v>
      </c>
      <c r="B9" s="4" t="s">
        <v>56</v>
      </c>
      <c r="C9" s="4" t="s">
        <v>29</v>
      </c>
      <c r="D9" s="4" t="s">
        <v>2</v>
      </c>
      <c r="E9" s="4" t="s">
        <v>15</v>
      </c>
      <c r="F9" s="4" t="s">
        <v>18</v>
      </c>
      <c r="G9" s="4" t="s">
        <v>15</v>
      </c>
      <c r="H9" s="4" t="s">
        <v>42</v>
      </c>
      <c r="I9" s="4" t="s">
        <v>45</v>
      </c>
      <c r="J9" s="4">
        <v>12</v>
      </c>
      <c r="K9" s="4" t="str">
        <f t="shared" si="0"/>
        <v>Short</v>
      </c>
      <c r="L9" s="4">
        <v>150</v>
      </c>
      <c r="M9" s="4">
        <v>51.7</v>
      </c>
      <c r="N9" s="4" t="s">
        <v>35</v>
      </c>
      <c r="O9" s="4">
        <v>11.8</v>
      </c>
      <c r="P9" s="4" t="s">
        <v>41</v>
      </c>
      <c r="Q9" s="4" t="s">
        <v>41</v>
      </c>
      <c r="R9" s="4">
        <v>144</v>
      </c>
      <c r="S9" s="4">
        <v>53</v>
      </c>
      <c r="T9" s="4" t="s">
        <v>35</v>
      </c>
      <c r="U9" s="4">
        <v>11.2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150</v>
      </c>
      <c r="AK9" s="4">
        <v>-15.41</v>
      </c>
      <c r="AL9" s="4" t="s">
        <v>36</v>
      </c>
      <c r="AM9" s="4">
        <v>1.4</v>
      </c>
      <c r="AN9" s="4" t="s">
        <v>41</v>
      </c>
      <c r="AO9" s="4" t="s">
        <v>41</v>
      </c>
      <c r="AP9" s="4">
        <v>144</v>
      </c>
      <c r="AQ9" s="4">
        <v>-10.050000000000001</v>
      </c>
      <c r="AR9" s="4" t="s">
        <v>36</v>
      </c>
      <c r="AS9" s="4">
        <v>1.42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41</v>
      </c>
    </row>
    <row r="10" spans="1:56" s="45" customFormat="1" x14ac:dyDescent="0.35">
      <c r="A10" s="4" t="s">
        <v>23</v>
      </c>
      <c r="B10" s="4" t="s">
        <v>56</v>
      </c>
      <c r="C10" s="4" t="s">
        <v>29</v>
      </c>
      <c r="D10" s="4" t="s">
        <v>2</v>
      </c>
      <c r="E10" s="4" t="s">
        <v>15</v>
      </c>
      <c r="F10" s="4" t="s">
        <v>16</v>
      </c>
      <c r="G10" s="4" t="s">
        <v>15</v>
      </c>
      <c r="H10" s="4" t="s">
        <v>42</v>
      </c>
      <c r="I10" s="4" t="s">
        <v>45</v>
      </c>
      <c r="J10" s="4">
        <v>12</v>
      </c>
      <c r="K10" s="4" t="str">
        <f t="shared" si="0"/>
        <v>Short</v>
      </c>
      <c r="L10" s="4">
        <v>147</v>
      </c>
      <c r="M10" s="4">
        <v>51.7</v>
      </c>
      <c r="N10" s="4" t="s">
        <v>35</v>
      </c>
      <c r="O10" s="4">
        <v>14.1</v>
      </c>
      <c r="P10" s="4" t="s">
        <v>41</v>
      </c>
      <c r="Q10" s="4" t="s">
        <v>41</v>
      </c>
      <c r="R10" s="4">
        <v>144</v>
      </c>
      <c r="S10" s="4">
        <v>53</v>
      </c>
      <c r="T10" s="4" t="s">
        <v>35</v>
      </c>
      <c r="U10" s="4">
        <v>11.2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147</v>
      </c>
      <c r="AK10" s="4">
        <v>-14.5</v>
      </c>
      <c r="AL10" s="4" t="s">
        <v>36</v>
      </c>
      <c r="AM10" s="4">
        <v>1.38</v>
      </c>
      <c r="AN10" s="4" t="s">
        <v>41</v>
      </c>
      <c r="AO10" s="4" t="s">
        <v>41</v>
      </c>
      <c r="AP10" s="4">
        <v>144</v>
      </c>
      <c r="AQ10" s="4">
        <v>-10.050000000000001</v>
      </c>
      <c r="AR10" s="4" t="s">
        <v>36</v>
      </c>
      <c r="AS10" s="4">
        <v>1.42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45" customFormat="1" x14ac:dyDescent="0.35">
      <c r="A11" s="4" t="s">
        <v>28</v>
      </c>
      <c r="B11" s="4" t="s">
        <v>56</v>
      </c>
      <c r="C11" s="4" t="s">
        <v>29</v>
      </c>
      <c r="D11" s="4" t="s">
        <v>2</v>
      </c>
      <c r="E11" s="4" t="s">
        <v>15</v>
      </c>
      <c r="F11" s="4" t="s">
        <v>25</v>
      </c>
      <c r="G11" s="4" t="s">
        <v>15</v>
      </c>
      <c r="H11" s="4" t="s">
        <v>42</v>
      </c>
      <c r="I11" s="4" t="s">
        <v>33</v>
      </c>
      <c r="J11" s="4">
        <v>15</v>
      </c>
      <c r="K11" s="4" t="str">
        <f t="shared" si="0"/>
        <v>Short</v>
      </c>
      <c r="L11" s="4">
        <v>399</v>
      </c>
      <c r="M11" s="4">
        <v>62.3</v>
      </c>
      <c r="N11" s="4" t="s">
        <v>35</v>
      </c>
      <c r="O11" s="4">
        <v>13.7</v>
      </c>
      <c r="P11" s="4" t="s">
        <v>41</v>
      </c>
      <c r="Q11" s="4" t="s">
        <v>41</v>
      </c>
      <c r="R11" s="4">
        <v>401</v>
      </c>
      <c r="S11" s="4">
        <v>62.5</v>
      </c>
      <c r="T11" s="4" t="s">
        <v>35</v>
      </c>
      <c r="U11" s="4">
        <v>14.1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399</v>
      </c>
      <c r="AK11" s="4">
        <v>-16.600000000000001</v>
      </c>
      <c r="AL11" s="4" t="s">
        <v>37</v>
      </c>
      <c r="AM11" s="4">
        <v>1</v>
      </c>
      <c r="AN11" s="4" t="s">
        <v>41</v>
      </c>
      <c r="AO11" s="4" t="s">
        <v>41</v>
      </c>
      <c r="AP11" s="4">
        <v>401</v>
      </c>
      <c r="AQ11" s="4">
        <v>-12</v>
      </c>
      <c r="AR11" s="4" t="s">
        <v>37</v>
      </c>
      <c r="AS11" s="4">
        <v>1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45" customFormat="1" x14ac:dyDescent="0.35">
      <c r="A12" s="4" t="s">
        <v>28</v>
      </c>
      <c r="B12" s="4" t="s">
        <v>56</v>
      </c>
      <c r="C12" s="4" t="s">
        <v>29</v>
      </c>
      <c r="D12" s="4" t="s">
        <v>2</v>
      </c>
      <c r="E12" s="4" t="s">
        <v>15</v>
      </c>
      <c r="F12" s="4" t="s">
        <v>27</v>
      </c>
      <c r="G12" s="4" t="s">
        <v>15</v>
      </c>
      <c r="H12" s="4" t="s">
        <v>42</v>
      </c>
      <c r="I12" s="4" t="s">
        <v>33</v>
      </c>
      <c r="J12" s="4">
        <v>15</v>
      </c>
      <c r="K12" s="4" t="str">
        <f t="shared" si="0"/>
        <v>Short</v>
      </c>
      <c r="L12" s="4">
        <v>396</v>
      </c>
      <c r="M12" s="4">
        <v>61.9</v>
      </c>
      <c r="N12" s="4" t="s">
        <v>35</v>
      </c>
      <c r="O12" s="4">
        <v>14.1</v>
      </c>
      <c r="P12" s="4" t="s">
        <v>41</v>
      </c>
      <c r="Q12" s="4" t="s">
        <v>41</v>
      </c>
      <c r="R12" s="4">
        <v>401</v>
      </c>
      <c r="S12" s="4">
        <v>62.5</v>
      </c>
      <c r="T12" s="4" t="s">
        <v>35</v>
      </c>
      <c r="U12" s="4">
        <v>14.1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396</v>
      </c>
      <c r="AK12" s="4">
        <v>-15.4</v>
      </c>
      <c r="AL12" s="4" t="s">
        <v>37</v>
      </c>
      <c r="AM12" s="4">
        <v>1</v>
      </c>
      <c r="AN12" s="4" t="s">
        <v>41</v>
      </c>
      <c r="AO12" s="4" t="s">
        <v>41</v>
      </c>
      <c r="AP12" s="4">
        <v>401</v>
      </c>
      <c r="AQ12" s="4">
        <v>-12</v>
      </c>
      <c r="AR12" s="4" t="s">
        <v>37</v>
      </c>
      <c r="AS12" s="4">
        <v>1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41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4" t="s">
        <v>41</v>
      </c>
    </row>
    <row r="13" spans="1:56" s="45" customFormat="1" x14ac:dyDescent="0.35">
      <c r="A13" s="4" t="s">
        <v>34</v>
      </c>
      <c r="B13" s="4" t="s">
        <v>56</v>
      </c>
      <c r="C13" s="4" t="s">
        <v>29</v>
      </c>
      <c r="D13" s="4" t="s">
        <v>2</v>
      </c>
      <c r="E13" s="4" t="s">
        <v>15</v>
      </c>
      <c r="F13" s="4" t="s">
        <v>25</v>
      </c>
      <c r="G13" s="4" t="s">
        <v>15</v>
      </c>
      <c r="H13" s="4" t="s">
        <v>40</v>
      </c>
      <c r="I13" s="4" t="s">
        <v>33</v>
      </c>
      <c r="J13" s="4">
        <v>15</v>
      </c>
      <c r="K13" s="4" t="str">
        <f t="shared" si="0"/>
        <v>Short</v>
      </c>
      <c r="L13" s="4">
        <v>224</v>
      </c>
      <c r="M13" s="4">
        <v>65.099999999999994</v>
      </c>
      <c r="N13" s="4" t="s">
        <v>35</v>
      </c>
      <c r="O13" s="4">
        <v>13.7</v>
      </c>
      <c r="P13" s="4" t="s">
        <v>41</v>
      </c>
      <c r="Q13" s="4" t="s">
        <v>41</v>
      </c>
      <c r="R13" s="4">
        <v>223</v>
      </c>
      <c r="S13" s="4">
        <v>64.7</v>
      </c>
      <c r="T13" s="4" t="s">
        <v>35</v>
      </c>
      <c r="U13" s="4">
        <v>13.4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224</v>
      </c>
      <c r="AK13" s="4">
        <v>-17.68</v>
      </c>
      <c r="AL13" s="4" t="s">
        <v>36</v>
      </c>
      <c r="AM13" s="4">
        <v>1.49</v>
      </c>
      <c r="AN13" s="4" t="s">
        <v>41</v>
      </c>
      <c r="AO13" s="4" t="s">
        <v>41</v>
      </c>
      <c r="AP13" s="4">
        <v>223</v>
      </c>
      <c r="AQ13" s="4">
        <v>-15.91</v>
      </c>
      <c r="AR13" s="4" t="s">
        <v>36</v>
      </c>
      <c r="AS13" s="4">
        <v>1.39</v>
      </c>
      <c r="AT13" s="4" t="s">
        <v>41</v>
      </c>
      <c r="AU13" s="4" t="s">
        <v>41</v>
      </c>
      <c r="AV13" s="4" t="s">
        <v>41</v>
      </c>
      <c r="AW13" s="4" t="s">
        <v>41</v>
      </c>
      <c r="AX13" s="4" t="s">
        <v>41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4" t="s">
        <v>41</v>
      </c>
    </row>
    <row r="14" spans="1:56" s="45" customFormat="1" x14ac:dyDescent="0.35">
      <c r="A14" s="4" t="s">
        <v>34</v>
      </c>
      <c r="B14" s="4" t="s">
        <v>56</v>
      </c>
      <c r="C14" s="4" t="s">
        <v>29</v>
      </c>
      <c r="D14" s="4" t="s">
        <v>2</v>
      </c>
      <c r="E14" s="4" t="s">
        <v>15</v>
      </c>
      <c r="F14" s="4" t="s">
        <v>27</v>
      </c>
      <c r="G14" s="4" t="s">
        <v>15</v>
      </c>
      <c r="H14" s="4" t="s">
        <v>40</v>
      </c>
      <c r="I14" s="4" t="s">
        <v>33</v>
      </c>
      <c r="J14" s="4">
        <v>15</v>
      </c>
      <c r="K14" s="4" t="str">
        <f t="shared" si="0"/>
        <v>Short</v>
      </c>
      <c r="L14" s="4">
        <v>441</v>
      </c>
      <c r="M14" s="4">
        <v>64.3</v>
      </c>
      <c r="N14" s="4" t="s">
        <v>35</v>
      </c>
      <c r="O14" s="4">
        <v>14.4</v>
      </c>
      <c r="P14" s="4" t="s">
        <v>41</v>
      </c>
      <c r="Q14" s="4" t="s">
        <v>41</v>
      </c>
      <c r="R14" s="4">
        <v>223</v>
      </c>
      <c r="S14" s="4">
        <v>64.7</v>
      </c>
      <c r="T14" s="4" t="s">
        <v>35</v>
      </c>
      <c r="U14" s="4">
        <v>13.4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441</v>
      </c>
      <c r="AK14" s="4">
        <v>-17.27</v>
      </c>
      <c r="AL14" s="4" t="s">
        <v>36</v>
      </c>
      <c r="AM14" s="4">
        <v>0.99</v>
      </c>
      <c r="AN14" s="4" t="s">
        <v>41</v>
      </c>
      <c r="AO14" s="4" t="s">
        <v>41</v>
      </c>
      <c r="AP14" s="4">
        <v>223</v>
      </c>
      <c r="AQ14" s="4">
        <v>-15.91</v>
      </c>
      <c r="AR14" s="4" t="s">
        <v>36</v>
      </c>
      <c r="AS14" s="4">
        <v>1.39</v>
      </c>
      <c r="AT14" s="4" t="s">
        <v>41</v>
      </c>
      <c r="AU14" s="4" t="s">
        <v>41</v>
      </c>
      <c r="AV14" s="4" t="s">
        <v>41</v>
      </c>
      <c r="AW14" s="4" t="s">
        <v>41</v>
      </c>
      <c r="AX14" s="4" t="s">
        <v>41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41</v>
      </c>
    </row>
    <row r="15" spans="1:56" s="45" customFormat="1" x14ac:dyDescent="0.35">
      <c r="A15" s="4" t="s">
        <v>90</v>
      </c>
      <c r="B15" s="4" t="s">
        <v>56</v>
      </c>
      <c r="C15" s="4" t="s">
        <v>29</v>
      </c>
      <c r="D15" s="4" t="s">
        <v>2</v>
      </c>
      <c r="E15" s="4" t="s">
        <v>15</v>
      </c>
      <c r="F15" s="4" t="s">
        <v>118</v>
      </c>
      <c r="G15" s="4" t="s">
        <v>15</v>
      </c>
      <c r="H15" s="4" t="s">
        <v>39</v>
      </c>
      <c r="I15" s="4" t="s">
        <v>31</v>
      </c>
      <c r="J15" s="4">
        <v>12</v>
      </c>
      <c r="K15" s="4" t="str">
        <f t="shared" si="0"/>
        <v>Short</v>
      </c>
      <c r="L15" s="4">
        <v>263</v>
      </c>
      <c r="M15" s="4">
        <v>6</v>
      </c>
      <c r="N15" s="4" t="s">
        <v>35</v>
      </c>
      <c r="O15" s="4">
        <v>2</v>
      </c>
      <c r="P15" s="4" t="s">
        <v>41</v>
      </c>
      <c r="Q15" s="4" t="s">
        <v>41</v>
      </c>
      <c r="R15" s="4">
        <v>267</v>
      </c>
      <c r="S15" s="4">
        <v>6</v>
      </c>
      <c r="T15" s="4" t="s">
        <v>35</v>
      </c>
      <c r="U15" s="4">
        <v>2.1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188</v>
      </c>
      <c r="AK15" s="4">
        <v>-2.6</v>
      </c>
      <c r="AL15" s="4" t="s">
        <v>36</v>
      </c>
      <c r="AM15" s="4">
        <v>0.2</v>
      </c>
      <c r="AN15" s="4" t="s">
        <v>41</v>
      </c>
      <c r="AO15" s="4" t="s">
        <v>41</v>
      </c>
      <c r="AP15" s="4">
        <v>197</v>
      </c>
      <c r="AQ15" s="4">
        <v>-1.7</v>
      </c>
      <c r="AR15" s="4" t="s">
        <v>36</v>
      </c>
      <c r="AS15" s="4">
        <v>0.2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41</v>
      </c>
    </row>
    <row r="16" spans="1:56" s="45" customFormat="1" ht="23" x14ac:dyDescent="0.35">
      <c r="A16" s="4" t="s">
        <v>96</v>
      </c>
      <c r="B16" s="4" t="s">
        <v>56</v>
      </c>
      <c r="C16" s="4" t="s">
        <v>29</v>
      </c>
      <c r="D16" s="4" t="s">
        <v>2</v>
      </c>
      <c r="E16" s="4" t="s">
        <v>15</v>
      </c>
      <c r="F16" s="4" t="s">
        <v>25</v>
      </c>
      <c r="G16" s="4" t="s">
        <v>15</v>
      </c>
      <c r="H16" s="4" t="s">
        <v>40</v>
      </c>
      <c r="I16" s="4" t="s">
        <v>33</v>
      </c>
      <c r="J16" s="4">
        <v>12</v>
      </c>
      <c r="K16" s="4" t="str">
        <f t="shared" si="0"/>
        <v>Short</v>
      </c>
      <c r="L16" s="4">
        <v>516</v>
      </c>
      <c r="M16" s="4">
        <v>56.7</v>
      </c>
      <c r="N16" s="4" t="s">
        <v>35</v>
      </c>
      <c r="O16" s="4">
        <v>12.7</v>
      </c>
      <c r="P16" s="4" t="s">
        <v>41</v>
      </c>
      <c r="Q16" s="4" t="s">
        <v>41</v>
      </c>
      <c r="R16" s="4">
        <v>509</v>
      </c>
      <c r="S16" s="4">
        <v>57.9</v>
      </c>
      <c r="T16" s="4" t="s">
        <v>35</v>
      </c>
      <c r="U16" s="4">
        <v>14.1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516</v>
      </c>
      <c r="AK16" s="4">
        <v>-12.34</v>
      </c>
      <c r="AL16" s="4" t="s">
        <v>36</v>
      </c>
      <c r="AM16" s="4">
        <v>1.0900000000000001</v>
      </c>
      <c r="AN16" s="4" t="s">
        <v>41</v>
      </c>
      <c r="AO16" s="4" t="s">
        <v>41</v>
      </c>
      <c r="AP16" s="4">
        <v>509</v>
      </c>
      <c r="AQ16" s="4">
        <v>-7.12</v>
      </c>
      <c r="AR16" s="4" t="s">
        <v>36</v>
      </c>
      <c r="AS16" s="4">
        <v>1.08</v>
      </c>
      <c r="AT16" s="4" t="s">
        <v>41</v>
      </c>
      <c r="AU16" s="4" t="s">
        <v>41</v>
      </c>
      <c r="AV16" s="4">
        <v>516</v>
      </c>
      <c r="AW16" s="4">
        <v>509</v>
      </c>
      <c r="AX16" s="4" t="s">
        <v>53</v>
      </c>
      <c r="AY16" s="4">
        <v>-5.22</v>
      </c>
      <c r="AZ16" s="4" t="s">
        <v>48</v>
      </c>
      <c r="BA16" s="4" t="s">
        <v>41</v>
      </c>
      <c r="BB16" s="4">
        <v>-7.46</v>
      </c>
      <c r="BC16" s="4">
        <v>-2.98</v>
      </c>
      <c r="BD16" s="4" t="s">
        <v>50</v>
      </c>
    </row>
    <row r="17" spans="1:56" s="45" customFormat="1" ht="23" x14ac:dyDescent="0.35">
      <c r="A17" s="4" t="s">
        <v>26</v>
      </c>
      <c r="B17" s="4" t="s">
        <v>56</v>
      </c>
      <c r="C17" s="4" t="s">
        <v>29</v>
      </c>
      <c r="D17" s="4" t="s">
        <v>2</v>
      </c>
      <c r="E17" s="4" t="s">
        <v>15</v>
      </c>
      <c r="F17" s="4" t="s">
        <v>27</v>
      </c>
      <c r="G17" s="4" t="s">
        <v>15</v>
      </c>
      <c r="H17" s="4" t="s">
        <v>42</v>
      </c>
      <c r="I17" s="4" t="s">
        <v>33</v>
      </c>
      <c r="J17" s="4">
        <v>16</v>
      </c>
      <c r="K17" s="4" t="str">
        <f t="shared" si="0"/>
        <v>Short</v>
      </c>
      <c r="L17" s="4">
        <v>430</v>
      </c>
      <c r="M17" s="4">
        <v>56.7</v>
      </c>
      <c r="N17" s="4" t="s">
        <v>35</v>
      </c>
      <c r="O17" s="4">
        <v>11.9</v>
      </c>
      <c r="P17" s="4" t="s">
        <v>41</v>
      </c>
      <c r="Q17" s="4" t="s">
        <v>41</v>
      </c>
      <c r="R17" s="4">
        <v>446</v>
      </c>
      <c r="S17" s="4">
        <v>57</v>
      </c>
      <c r="T17" s="4" t="s">
        <v>35</v>
      </c>
      <c r="U17" s="4">
        <v>11.8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430</v>
      </c>
      <c r="AK17" s="4">
        <v>-14.18</v>
      </c>
      <c r="AL17" s="4" t="s">
        <v>37</v>
      </c>
      <c r="AM17" s="4">
        <v>1.03</v>
      </c>
      <c r="AN17" s="4" t="s">
        <v>41</v>
      </c>
      <c r="AO17" s="4" t="s">
        <v>41</v>
      </c>
      <c r="AP17" s="4">
        <v>446</v>
      </c>
      <c r="AQ17" s="4">
        <v>-11.18</v>
      </c>
      <c r="AR17" s="4" t="s">
        <v>37</v>
      </c>
      <c r="AS17" s="4">
        <v>0.99</v>
      </c>
      <c r="AT17" s="4" t="s">
        <v>41</v>
      </c>
      <c r="AU17" s="4" t="s">
        <v>41</v>
      </c>
      <c r="AV17" s="4">
        <v>430</v>
      </c>
      <c r="AW17" s="4">
        <v>446</v>
      </c>
      <c r="AX17" s="4" t="s">
        <v>53</v>
      </c>
      <c r="AY17" s="70">
        <v>-3</v>
      </c>
      <c r="AZ17" s="4" t="s">
        <v>48</v>
      </c>
      <c r="BA17" s="4" t="s">
        <v>41</v>
      </c>
      <c r="BB17" s="4">
        <v>-5.42</v>
      </c>
      <c r="BC17" s="4">
        <v>-0.57999999999999996</v>
      </c>
      <c r="BD17" s="4">
        <v>1.4999999999999999E-2</v>
      </c>
    </row>
    <row r="18" spans="1:56" s="45" customFormat="1" x14ac:dyDescent="0.35">
      <c r="A18" s="4" t="s">
        <v>91</v>
      </c>
      <c r="B18" s="4" t="s">
        <v>56</v>
      </c>
      <c r="C18" s="4" t="s">
        <v>29</v>
      </c>
      <c r="D18" s="4" t="s">
        <v>2</v>
      </c>
      <c r="E18" s="4" t="s">
        <v>15</v>
      </c>
      <c r="F18" s="4" t="s">
        <v>20</v>
      </c>
      <c r="G18" s="4" t="s">
        <v>15</v>
      </c>
      <c r="H18" s="4" t="s">
        <v>40</v>
      </c>
      <c r="I18" s="4" t="s">
        <v>45</v>
      </c>
      <c r="J18" s="4">
        <v>12</v>
      </c>
      <c r="K18" s="4" t="str">
        <f t="shared" si="0"/>
        <v>Short</v>
      </c>
      <c r="L18" s="4">
        <v>155</v>
      </c>
      <c r="M18" s="4">
        <v>51.11</v>
      </c>
      <c r="N18" s="4" t="s">
        <v>35</v>
      </c>
      <c r="O18" s="4">
        <v>12.17</v>
      </c>
      <c r="P18" s="4" t="s">
        <v>41</v>
      </c>
      <c r="Q18" s="4" t="s">
        <v>41</v>
      </c>
      <c r="R18" s="4">
        <v>153</v>
      </c>
      <c r="S18" s="4">
        <v>50.44</v>
      </c>
      <c r="T18" s="4" t="s">
        <v>35</v>
      </c>
      <c r="U18" s="4">
        <v>13.71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153</v>
      </c>
      <c r="AK18" s="4">
        <v>-14.78</v>
      </c>
      <c r="AL18" s="4" t="s">
        <v>36</v>
      </c>
      <c r="AM18" s="4">
        <v>1.41</v>
      </c>
      <c r="AN18" s="4" t="s">
        <v>41</v>
      </c>
      <c r="AO18" s="4" t="s">
        <v>41</v>
      </c>
      <c r="AP18" s="4">
        <v>153</v>
      </c>
      <c r="AQ18" s="4">
        <v>-10.39</v>
      </c>
      <c r="AR18" s="4" t="s">
        <v>36</v>
      </c>
      <c r="AS18" s="4">
        <v>1.41</v>
      </c>
      <c r="AT18" s="4" t="s">
        <v>41</v>
      </c>
      <c r="AU18" s="4" t="s">
        <v>41</v>
      </c>
      <c r="AV18" s="4" t="s">
        <v>41</v>
      </c>
      <c r="AW18" s="4" t="s">
        <v>41</v>
      </c>
      <c r="AX18" s="4" t="s">
        <v>41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4" t="s">
        <v>41</v>
      </c>
    </row>
    <row r="19" spans="1:56" s="45" customFormat="1" x14ac:dyDescent="0.35">
      <c r="A19" s="4" t="s">
        <v>22</v>
      </c>
      <c r="B19" s="4" t="s">
        <v>63</v>
      </c>
      <c r="C19" s="4" t="s">
        <v>29</v>
      </c>
      <c r="D19" s="4" t="s">
        <v>2</v>
      </c>
      <c r="E19" s="4" t="s">
        <v>15</v>
      </c>
      <c r="F19" s="4" t="s">
        <v>18</v>
      </c>
      <c r="G19" s="4" t="s">
        <v>15</v>
      </c>
      <c r="H19" s="4" t="s">
        <v>40</v>
      </c>
      <c r="I19" s="4" t="s">
        <v>33</v>
      </c>
      <c r="J19" s="4">
        <v>14</v>
      </c>
      <c r="K19" s="4" t="str">
        <f t="shared" si="0"/>
        <v>Short</v>
      </c>
      <c r="L19" s="4">
        <v>191</v>
      </c>
      <c r="M19" s="4">
        <v>55.95</v>
      </c>
      <c r="N19" s="4" t="s">
        <v>35</v>
      </c>
      <c r="O19" s="4">
        <v>16.25</v>
      </c>
      <c r="P19" s="4" t="s">
        <v>41</v>
      </c>
      <c r="Q19" s="4" t="s">
        <v>41</v>
      </c>
      <c r="R19" s="4">
        <v>195</v>
      </c>
      <c r="S19" s="4">
        <v>56.82</v>
      </c>
      <c r="T19" s="4" t="s">
        <v>35</v>
      </c>
      <c r="U19" s="4">
        <v>16.14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191</v>
      </c>
      <c r="AK19" s="4">
        <v>-18.41</v>
      </c>
      <c r="AL19" s="4" t="s">
        <v>36</v>
      </c>
      <c r="AM19" s="4">
        <v>2.57</v>
      </c>
      <c r="AN19" s="4" t="s">
        <v>41</v>
      </c>
      <c r="AO19" s="4" t="s">
        <v>41</v>
      </c>
      <c r="AP19" s="4">
        <v>195</v>
      </c>
      <c r="AQ19" s="4">
        <v>-13.05</v>
      </c>
      <c r="AR19" s="4" t="s">
        <v>36</v>
      </c>
      <c r="AS19" s="4">
        <v>2.65</v>
      </c>
      <c r="AT19" s="4" t="s">
        <v>41</v>
      </c>
      <c r="AU19" s="4" t="s">
        <v>41</v>
      </c>
      <c r="AV19" s="4">
        <v>191</v>
      </c>
      <c r="AW19" s="4">
        <v>195</v>
      </c>
      <c r="AX19" s="4" t="s">
        <v>54</v>
      </c>
      <c r="AY19" s="4">
        <v>-5.35</v>
      </c>
      <c r="AZ19" s="4" t="s">
        <v>48</v>
      </c>
      <c r="BA19" s="4" t="s">
        <v>41</v>
      </c>
      <c r="BB19" s="4">
        <v>-9.26</v>
      </c>
      <c r="BC19" s="4">
        <v>-1.45</v>
      </c>
      <c r="BD19" s="4">
        <v>7.3000000000000001E-3</v>
      </c>
    </row>
    <row r="20" spans="1:56" s="45" customFormat="1" ht="23" x14ac:dyDescent="0.35">
      <c r="A20" s="4" t="s">
        <v>21</v>
      </c>
      <c r="B20" s="4" t="s">
        <v>56</v>
      </c>
      <c r="C20" s="4" t="s">
        <v>29</v>
      </c>
      <c r="D20" s="4" t="s">
        <v>2</v>
      </c>
      <c r="E20" s="4" t="s">
        <v>15</v>
      </c>
      <c r="F20" s="4" t="s">
        <v>118</v>
      </c>
      <c r="G20" s="4" t="s">
        <v>15</v>
      </c>
      <c r="H20" s="4" t="s">
        <v>40</v>
      </c>
      <c r="I20" s="4" t="s">
        <v>45</v>
      </c>
      <c r="J20" s="4">
        <v>27</v>
      </c>
      <c r="K20" s="4" t="str">
        <f t="shared" si="0"/>
        <v>Intermediate</v>
      </c>
      <c r="L20" s="4">
        <v>162</v>
      </c>
      <c r="M20" s="4">
        <v>49.55</v>
      </c>
      <c r="N20" s="4" t="s">
        <v>35</v>
      </c>
      <c r="O20" s="4">
        <v>11.28</v>
      </c>
      <c r="P20" s="4" t="s">
        <v>41</v>
      </c>
      <c r="Q20" s="4" t="s">
        <v>41</v>
      </c>
      <c r="R20" s="4">
        <v>168</v>
      </c>
      <c r="S20" s="4">
        <v>50.62</v>
      </c>
      <c r="T20" s="4" t="s">
        <v>35</v>
      </c>
      <c r="U20" s="4">
        <v>12.47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>
        <v>153</v>
      </c>
      <c r="AK20" s="4">
        <v>-7.96</v>
      </c>
      <c r="AL20" s="4" t="s">
        <v>36</v>
      </c>
      <c r="AM20" s="4">
        <v>1.35</v>
      </c>
      <c r="AN20" s="4" t="s">
        <v>41</v>
      </c>
      <c r="AO20" s="4" t="s">
        <v>41</v>
      </c>
      <c r="AP20" s="4">
        <v>163</v>
      </c>
      <c r="AQ20" s="4">
        <v>-5.81</v>
      </c>
      <c r="AR20" s="4" t="s">
        <v>36</v>
      </c>
      <c r="AS20" s="4">
        <v>1.29</v>
      </c>
      <c r="AT20" s="4" t="s">
        <v>41</v>
      </c>
      <c r="AU20" s="4" t="s">
        <v>41</v>
      </c>
      <c r="AV20" s="4">
        <v>153</v>
      </c>
      <c r="AW20" s="4">
        <v>163</v>
      </c>
      <c r="AX20" s="4" t="s">
        <v>53</v>
      </c>
      <c r="AY20" s="4">
        <v>-2.15</v>
      </c>
      <c r="AZ20" s="4" t="s">
        <v>48</v>
      </c>
      <c r="BA20" s="4" t="s">
        <v>41</v>
      </c>
      <c r="BB20" s="4">
        <v>-5.57</v>
      </c>
      <c r="BC20" s="4">
        <v>1.28</v>
      </c>
      <c r="BD20" s="4">
        <v>0.218</v>
      </c>
    </row>
    <row r="21" spans="1:56" s="45" customFormat="1" x14ac:dyDescent="0.35">
      <c r="A21" s="4" t="s">
        <v>23</v>
      </c>
      <c r="B21" s="4" t="s">
        <v>56</v>
      </c>
      <c r="C21" s="4" t="s">
        <v>29</v>
      </c>
      <c r="D21" s="4" t="s">
        <v>2</v>
      </c>
      <c r="E21" s="4" t="s">
        <v>15</v>
      </c>
      <c r="F21" s="4" t="s">
        <v>24</v>
      </c>
      <c r="G21" s="4" t="s">
        <v>15</v>
      </c>
      <c r="H21" s="4" t="s">
        <v>42</v>
      </c>
      <c r="I21" s="4" t="s">
        <v>45</v>
      </c>
      <c r="J21" s="4">
        <v>26</v>
      </c>
      <c r="K21" s="4" t="str">
        <f t="shared" si="0"/>
        <v>Intermediate</v>
      </c>
      <c r="L21" s="4">
        <v>79</v>
      </c>
      <c r="M21" s="4">
        <v>54</v>
      </c>
      <c r="N21" s="4" t="s">
        <v>35</v>
      </c>
      <c r="O21" s="4">
        <v>11.4</v>
      </c>
      <c r="P21" s="4" t="s">
        <v>41</v>
      </c>
      <c r="Q21" s="4" t="s">
        <v>41</v>
      </c>
      <c r="R21" s="4">
        <v>144</v>
      </c>
      <c r="S21" s="4">
        <v>53</v>
      </c>
      <c r="T21" s="4" t="s">
        <v>35</v>
      </c>
      <c r="U21" s="4">
        <v>11.2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79</v>
      </c>
      <c r="AK21" s="4">
        <v>-14.77</v>
      </c>
      <c r="AL21" s="4" t="s">
        <v>36</v>
      </c>
      <c r="AM21" s="4">
        <v>1.88</v>
      </c>
      <c r="AN21" s="4" t="s">
        <v>41</v>
      </c>
      <c r="AO21" s="4" t="s">
        <v>41</v>
      </c>
      <c r="AP21" s="4">
        <v>144</v>
      </c>
      <c r="AQ21" s="4">
        <v>-10.42</v>
      </c>
      <c r="AR21" s="4" t="s">
        <v>36</v>
      </c>
      <c r="AS21" s="4">
        <v>1.46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41</v>
      </c>
      <c r="AY21" s="4" t="s">
        <v>41</v>
      </c>
      <c r="AZ21" s="4" t="s">
        <v>41</v>
      </c>
      <c r="BA21" s="4" t="s">
        <v>41</v>
      </c>
      <c r="BB21" s="4" t="s">
        <v>41</v>
      </c>
      <c r="BC21" s="4" t="s">
        <v>41</v>
      </c>
      <c r="BD21" s="4" t="s">
        <v>41</v>
      </c>
    </row>
    <row r="22" spans="1:56" s="45" customFormat="1" x14ac:dyDescent="0.35">
      <c r="A22" s="4" t="s">
        <v>23</v>
      </c>
      <c r="B22" s="4" t="s">
        <v>56</v>
      </c>
      <c r="C22" s="4" t="s">
        <v>29</v>
      </c>
      <c r="D22" s="4" t="s">
        <v>2</v>
      </c>
      <c r="E22" s="4" t="s">
        <v>15</v>
      </c>
      <c r="F22" s="4" t="s">
        <v>18</v>
      </c>
      <c r="G22" s="4" t="s">
        <v>15</v>
      </c>
      <c r="H22" s="4" t="s">
        <v>42</v>
      </c>
      <c r="I22" s="4" t="s">
        <v>45</v>
      </c>
      <c r="J22" s="4">
        <v>26</v>
      </c>
      <c r="K22" s="4" t="str">
        <f t="shared" si="0"/>
        <v>Intermediate</v>
      </c>
      <c r="L22" s="4">
        <v>150</v>
      </c>
      <c r="M22" s="4">
        <v>51.7</v>
      </c>
      <c r="N22" s="4" t="s">
        <v>35</v>
      </c>
      <c r="O22" s="4">
        <v>11.8</v>
      </c>
      <c r="P22" s="4" t="s">
        <v>41</v>
      </c>
      <c r="Q22" s="4" t="s">
        <v>41</v>
      </c>
      <c r="R22" s="4">
        <v>144</v>
      </c>
      <c r="S22" s="4">
        <v>53</v>
      </c>
      <c r="T22" s="4" t="s">
        <v>35</v>
      </c>
      <c r="U22" s="4">
        <v>11.2</v>
      </c>
      <c r="V22" s="4" t="s">
        <v>41</v>
      </c>
      <c r="W22" s="4" t="s">
        <v>41</v>
      </c>
      <c r="X22" s="4" t="s">
        <v>41</v>
      </c>
      <c r="Y22" s="4" t="s">
        <v>41</v>
      </c>
      <c r="Z22" s="4" t="s">
        <v>41</v>
      </c>
      <c r="AA22" s="4" t="s">
        <v>41</v>
      </c>
      <c r="AB22" s="4" t="s">
        <v>41</v>
      </c>
      <c r="AC22" s="4" t="s">
        <v>41</v>
      </c>
      <c r="AD22" s="4" t="s">
        <v>41</v>
      </c>
      <c r="AE22" s="4" t="s">
        <v>41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150</v>
      </c>
      <c r="AK22" s="4">
        <v>-12.28</v>
      </c>
      <c r="AL22" s="4" t="s">
        <v>36</v>
      </c>
      <c r="AM22" s="4">
        <v>1.44</v>
      </c>
      <c r="AN22" s="4" t="s">
        <v>41</v>
      </c>
      <c r="AO22" s="4" t="s">
        <v>41</v>
      </c>
      <c r="AP22" s="4">
        <v>144</v>
      </c>
      <c r="AQ22" s="4">
        <v>-10.42</v>
      </c>
      <c r="AR22" s="4" t="s">
        <v>36</v>
      </c>
      <c r="AS22" s="4">
        <v>1.46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41</v>
      </c>
      <c r="AY22" s="4" t="s">
        <v>41</v>
      </c>
      <c r="AZ22" s="4" t="s">
        <v>41</v>
      </c>
      <c r="BA22" s="4" t="s">
        <v>41</v>
      </c>
      <c r="BB22" s="4" t="s">
        <v>41</v>
      </c>
      <c r="BC22" s="4" t="s">
        <v>41</v>
      </c>
      <c r="BD22" s="4" t="s">
        <v>41</v>
      </c>
    </row>
    <row r="23" spans="1:56" s="45" customFormat="1" x14ac:dyDescent="0.35">
      <c r="A23" s="4" t="s">
        <v>23</v>
      </c>
      <c r="B23" s="4" t="s">
        <v>56</v>
      </c>
      <c r="C23" s="4" t="s">
        <v>29</v>
      </c>
      <c r="D23" s="4" t="s">
        <v>2</v>
      </c>
      <c r="E23" s="4" t="s">
        <v>15</v>
      </c>
      <c r="F23" s="4" t="s">
        <v>16</v>
      </c>
      <c r="G23" s="4" t="s">
        <v>15</v>
      </c>
      <c r="H23" s="4" t="s">
        <v>42</v>
      </c>
      <c r="I23" s="4" t="s">
        <v>45</v>
      </c>
      <c r="J23" s="4">
        <v>26</v>
      </c>
      <c r="K23" s="4" t="str">
        <f t="shared" si="0"/>
        <v>Intermediate</v>
      </c>
      <c r="L23" s="4">
        <v>147</v>
      </c>
      <c r="M23" s="4">
        <v>51.7</v>
      </c>
      <c r="N23" s="4" t="s">
        <v>35</v>
      </c>
      <c r="O23" s="4">
        <v>14.1</v>
      </c>
      <c r="P23" s="4" t="s">
        <v>41</v>
      </c>
      <c r="Q23" s="4" t="s">
        <v>41</v>
      </c>
      <c r="R23" s="4">
        <v>144</v>
      </c>
      <c r="S23" s="4">
        <v>53</v>
      </c>
      <c r="T23" s="4" t="s">
        <v>35</v>
      </c>
      <c r="U23" s="4">
        <v>11.2</v>
      </c>
      <c r="V23" s="4" t="s">
        <v>41</v>
      </c>
      <c r="W23" s="4" t="s">
        <v>41</v>
      </c>
      <c r="X23" s="4" t="s">
        <v>41</v>
      </c>
      <c r="Y23" s="4" t="s">
        <v>41</v>
      </c>
      <c r="Z23" s="4" t="s">
        <v>41</v>
      </c>
      <c r="AA23" s="4" t="s">
        <v>41</v>
      </c>
      <c r="AB23" s="4" t="s">
        <v>41</v>
      </c>
      <c r="AC23" s="4" t="s">
        <v>41</v>
      </c>
      <c r="AD23" s="4" t="s">
        <v>41</v>
      </c>
      <c r="AE23" s="4" t="s">
        <v>41</v>
      </c>
      <c r="AF23" s="4" t="s">
        <v>41</v>
      </c>
      <c r="AG23" s="4" t="s">
        <v>41</v>
      </c>
      <c r="AH23" s="4" t="s">
        <v>41</v>
      </c>
      <c r="AI23" s="4" t="s">
        <v>41</v>
      </c>
      <c r="AJ23" s="4">
        <v>147</v>
      </c>
      <c r="AK23" s="4">
        <v>-13.86</v>
      </c>
      <c r="AL23" s="4" t="s">
        <v>36</v>
      </c>
      <c r="AM23" s="4">
        <v>1.41</v>
      </c>
      <c r="AN23" s="4" t="s">
        <v>41</v>
      </c>
      <c r="AO23" s="4" t="s">
        <v>41</v>
      </c>
      <c r="AP23" s="4">
        <v>144</v>
      </c>
      <c r="AQ23" s="4">
        <v>-10.42</v>
      </c>
      <c r="AR23" s="4" t="s">
        <v>36</v>
      </c>
      <c r="AS23" s="4">
        <v>1.46</v>
      </c>
      <c r="AT23" s="4" t="s">
        <v>41</v>
      </c>
      <c r="AU23" s="4" t="s">
        <v>41</v>
      </c>
      <c r="AV23" s="4" t="s">
        <v>41</v>
      </c>
      <c r="AW23" s="4" t="s">
        <v>41</v>
      </c>
      <c r="AX23" s="4" t="s">
        <v>41</v>
      </c>
      <c r="AY23" s="4" t="s">
        <v>41</v>
      </c>
      <c r="AZ23" s="4" t="s">
        <v>41</v>
      </c>
      <c r="BA23" s="4" t="s">
        <v>41</v>
      </c>
      <c r="BB23" s="4" t="s">
        <v>41</v>
      </c>
      <c r="BC23" s="4" t="s">
        <v>41</v>
      </c>
      <c r="BD23" s="4" t="s">
        <v>41</v>
      </c>
    </row>
    <row r="24" spans="1:56" s="45" customFormat="1" x14ac:dyDescent="0.35">
      <c r="A24" s="4" t="s">
        <v>34</v>
      </c>
      <c r="B24" s="4" t="s">
        <v>56</v>
      </c>
      <c r="C24" s="4" t="s">
        <v>29</v>
      </c>
      <c r="D24" s="4" t="s">
        <v>2</v>
      </c>
      <c r="E24" s="4" t="s">
        <v>15</v>
      </c>
      <c r="F24" s="4" t="s">
        <v>25</v>
      </c>
      <c r="G24" s="4" t="s">
        <v>15</v>
      </c>
      <c r="H24" s="4" t="s">
        <v>40</v>
      </c>
      <c r="I24" s="4" t="s">
        <v>33</v>
      </c>
      <c r="J24" s="4">
        <v>27</v>
      </c>
      <c r="K24" s="4" t="str">
        <f t="shared" si="0"/>
        <v>Intermediate</v>
      </c>
      <c r="L24" s="4">
        <v>224</v>
      </c>
      <c r="M24" s="4">
        <v>65.099999999999994</v>
      </c>
      <c r="N24" s="4" t="s">
        <v>35</v>
      </c>
      <c r="O24" s="4">
        <v>13.7</v>
      </c>
      <c r="P24" s="4" t="s">
        <v>41</v>
      </c>
      <c r="Q24" s="4" t="s">
        <v>41</v>
      </c>
      <c r="R24" s="4">
        <v>223</v>
      </c>
      <c r="S24" s="4">
        <v>64.7</v>
      </c>
      <c r="T24" s="4" t="s">
        <v>35</v>
      </c>
      <c r="U24" s="4">
        <v>13.4</v>
      </c>
      <c r="V24" s="4" t="s">
        <v>41</v>
      </c>
      <c r="W24" s="4" t="s">
        <v>41</v>
      </c>
      <c r="X24" s="4" t="s">
        <v>41</v>
      </c>
      <c r="Y24" s="4" t="s">
        <v>41</v>
      </c>
      <c r="Z24" s="4" t="s">
        <v>41</v>
      </c>
      <c r="AA24" s="4" t="s">
        <v>41</v>
      </c>
      <c r="AB24" s="4" t="s">
        <v>41</v>
      </c>
      <c r="AC24" s="4" t="s">
        <v>41</v>
      </c>
      <c r="AD24" s="4" t="s">
        <v>41</v>
      </c>
      <c r="AE24" s="4" t="s">
        <v>41</v>
      </c>
      <c r="AF24" s="4" t="s">
        <v>41</v>
      </c>
      <c r="AG24" s="4" t="s">
        <v>41</v>
      </c>
      <c r="AH24" s="4" t="s">
        <v>41</v>
      </c>
      <c r="AI24" s="4" t="s">
        <v>41</v>
      </c>
      <c r="AJ24" s="4">
        <v>224</v>
      </c>
      <c r="AK24" s="4">
        <v>-17.73</v>
      </c>
      <c r="AL24" s="4" t="s">
        <v>36</v>
      </c>
      <c r="AM24" s="4">
        <v>1.5</v>
      </c>
      <c r="AN24" s="4" t="s">
        <v>41</v>
      </c>
      <c r="AO24" s="4" t="s">
        <v>41</v>
      </c>
      <c r="AP24" s="4">
        <v>223</v>
      </c>
      <c r="AQ24" s="4">
        <v>-14.98</v>
      </c>
      <c r="AR24" s="4" t="s">
        <v>36</v>
      </c>
      <c r="AS24" s="4">
        <v>1.39</v>
      </c>
      <c r="AT24" s="4" t="s">
        <v>41</v>
      </c>
      <c r="AU24" s="4" t="s">
        <v>41</v>
      </c>
      <c r="AV24" s="4" t="s">
        <v>41</v>
      </c>
      <c r="AW24" s="4" t="s">
        <v>41</v>
      </c>
      <c r="AX24" s="4" t="s">
        <v>41</v>
      </c>
      <c r="AY24" s="4" t="s">
        <v>41</v>
      </c>
      <c r="AZ24" s="4" t="s">
        <v>41</v>
      </c>
      <c r="BA24" s="4" t="s">
        <v>41</v>
      </c>
      <c r="BB24" s="4" t="s">
        <v>41</v>
      </c>
      <c r="BC24" s="4" t="s">
        <v>41</v>
      </c>
      <c r="BD24" s="4" t="s">
        <v>41</v>
      </c>
    </row>
    <row r="25" spans="1:56" s="45" customFormat="1" x14ac:dyDescent="0.35">
      <c r="A25" s="4" t="s">
        <v>34</v>
      </c>
      <c r="B25" s="4" t="s">
        <v>56</v>
      </c>
      <c r="C25" s="4" t="s">
        <v>29</v>
      </c>
      <c r="D25" s="4" t="s">
        <v>2</v>
      </c>
      <c r="E25" s="4" t="s">
        <v>15</v>
      </c>
      <c r="F25" s="4" t="s">
        <v>27</v>
      </c>
      <c r="G25" s="4" t="s">
        <v>15</v>
      </c>
      <c r="H25" s="4" t="s">
        <v>40</v>
      </c>
      <c r="I25" s="4" t="s">
        <v>33</v>
      </c>
      <c r="J25" s="4">
        <v>27</v>
      </c>
      <c r="K25" s="4" t="str">
        <f t="shared" si="0"/>
        <v>Intermediate</v>
      </c>
      <c r="L25" s="4">
        <v>441</v>
      </c>
      <c r="M25" s="4">
        <v>64.3</v>
      </c>
      <c r="N25" s="4" t="s">
        <v>35</v>
      </c>
      <c r="O25" s="4">
        <v>14.4</v>
      </c>
      <c r="P25" s="4" t="s">
        <v>41</v>
      </c>
      <c r="Q25" s="4" t="s">
        <v>41</v>
      </c>
      <c r="R25" s="4">
        <v>223</v>
      </c>
      <c r="S25" s="4">
        <v>64.7</v>
      </c>
      <c r="T25" s="4" t="s">
        <v>35</v>
      </c>
      <c r="U25" s="4">
        <v>13.4</v>
      </c>
      <c r="V25" s="4" t="s">
        <v>41</v>
      </c>
      <c r="W25" s="4" t="s">
        <v>41</v>
      </c>
      <c r="X25" s="4" t="s">
        <v>41</v>
      </c>
      <c r="Y25" s="4" t="s">
        <v>41</v>
      </c>
      <c r="Z25" s="4" t="s">
        <v>41</v>
      </c>
      <c r="AA25" s="4" t="s">
        <v>41</v>
      </c>
      <c r="AB25" s="4" t="s">
        <v>41</v>
      </c>
      <c r="AC25" s="4" t="s">
        <v>41</v>
      </c>
      <c r="AD25" s="4" t="s">
        <v>41</v>
      </c>
      <c r="AE25" s="4" t="s">
        <v>41</v>
      </c>
      <c r="AF25" s="4" t="s">
        <v>41</v>
      </c>
      <c r="AG25" s="4" t="s">
        <v>41</v>
      </c>
      <c r="AH25" s="4" t="s">
        <v>41</v>
      </c>
      <c r="AI25" s="4" t="s">
        <v>41</v>
      </c>
      <c r="AJ25" s="4">
        <v>441</v>
      </c>
      <c r="AK25" s="4">
        <v>-16.690000000000001</v>
      </c>
      <c r="AL25" s="4" t="s">
        <v>36</v>
      </c>
      <c r="AM25" s="4">
        <v>1.03</v>
      </c>
      <c r="AN25" s="4" t="s">
        <v>41</v>
      </c>
      <c r="AO25" s="4" t="s">
        <v>41</v>
      </c>
      <c r="AP25" s="4">
        <v>223</v>
      </c>
      <c r="AQ25" s="4">
        <v>-14.98</v>
      </c>
      <c r="AR25" s="4" t="s">
        <v>36</v>
      </c>
      <c r="AS25" s="4">
        <v>1.39</v>
      </c>
      <c r="AT25" s="4" t="s">
        <v>41</v>
      </c>
      <c r="AU25" s="4" t="s">
        <v>41</v>
      </c>
      <c r="AV25" s="4" t="s">
        <v>41</v>
      </c>
      <c r="AW25" s="4" t="s">
        <v>41</v>
      </c>
      <c r="AX25" s="4" t="s">
        <v>41</v>
      </c>
      <c r="AY25" s="4" t="s">
        <v>41</v>
      </c>
      <c r="AZ25" s="4" t="s">
        <v>41</v>
      </c>
      <c r="BA25" s="4" t="s">
        <v>41</v>
      </c>
      <c r="BB25" s="4" t="s">
        <v>41</v>
      </c>
      <c r="BC25" s="4" t="s">
        <v>41</v>
      </c>
      <c r="BD25" s="4" t="s">
        <v>41</v>
      </c>
    </row>
    <row r="26" spans="1:56" s="45" customFormat="1" ht="126.5" x14ac:dyDescent="0.35">
      <c r="A26" s="4" t="s">
        <v>115</v>
      </c>
      <c r="B26" s="4" t="s">
        <v>56</v>
      </c>
      <c r="C26" s="4" t="s">
        <v>57</v>
      </c>
      <c r="D26" s="4" t="s">
        <v>58</v>
      </c>
      <c r="E26" s="4" t="s">
        <v>15</v>
      </c>
      <c r="F26" s="4" t="s">
        <v>175</v>
      </c>
      <c r="G26" s="4" t="s">
        <v>15</v>
      </c>
      <c r="H26" s="4" t="s">
        <v>40</v>
      </c>
      <c r="I26" s="4" t="s">
        <v>45</v>
      </c>
      <c r="J26" s="4">
        <v>12</v>
      </c>
      <c r="K26" s="4" t="str">
        <f t="shared" si="0"/>
        <v>Short</v>
      </c>
      <c r="L26" s="4">
        <v>75</v>
      </c>
      <c r="M26" s="4">
        <v>46.3</v>
      </c>
      <c r="N26" s="4" t="s">
        <v>35</v>
      </c>
      <c r="O26" s="4">
        <v>11.5</v>
      </c>
      <c r="P26" s="4" t="s">
        <v>41</v>
      </c>
      <c r="Q26" s="4" t="s">
        <v>41</v>
      </c>
      <c r="R26" s="4">
        <v>75</v>
      </c>
      <c r="S26" s="4">
        <v>47.7</v>
      </c>
      <c r="T26" s="4" t="s">
        <v>35</v>
      </c>
      <c r="U26" s="4">
        <v>10.3</v>
      </c>
      <c r="V26" s="4" t="s">
        <v>41</v>
      </c>
      <c r="W26" s="4" t="s">
        <v>41</v>
      </c>
      <c r="X26" s="4">
        <v>57</v>
      </c>
      <c r="Y26" s="4">
        <v>26.2</v>
      </c>
      <c r="Z26" s="4" t="s">
        <v>35</v>
      </c>
      <c r="AA26" s="4">
        <v>15.1</v>
      </c>
      <c r="AB26" s="4" t="s">
        <v>41</v>
      </c>
      <c r="AC26" s="4" t="s">
        <v>41</v>
      </c>
      <c r="AD26" s="4">
        <v>62</v>
      </c>
      <c r="AE26" s="4">
        <v>37.299999999999997</v>
      </c>
      <c r="AF26" s="4" t="s">
        <v>35</v>
      </c>
      <c r="AG26" s="4">
        <v>18.100000000000001</v>
      </c>
      <c r="AH26" s="4" t="s">
        <v>41</v>
      </c>
      <c r="AI26" s="4" t="s">
        <v>41</v>
      </c>
      <c r="AJ26" s="4" t="s">
        <v>41</v>
      </c>
      <c r="AK26" s="4" t="s">
        <v>41</v>
      </c>
      <c r="AL26" s="4" t="s">
        <v>41</v>
      </c>
      <c r="AM26" s="4" t="s">
        <v>41</v>
      </c>
      <c r="AN26" s="4" t="s">
        <v>41</v>
      </c>
      <c r="AO26" s="4" t="s">
        <v>41</v>
      </c>
      <c r="AP26" s="4" t="s">
        <v>41</v>
      </c>
      <c r="AQ26" s="4" t="s">
        <v>41</v>
      </c>
      <c r="AR26" s="4" t="s">
        <v>41</v>
      </c>
      <c r="AS26" s="4" t="s">
        <v>41</v>
      </c>
      <c r="AT26" s="4" t="s">
        <v>41</v>
      </c>
      <c r="AU26" s="4" t="s">
        <v>41</v>
      </c>
      <c r="AV26" s="4">
        <v>57</v>
      </c>
      <c r="AW26" s="4">
        <v>62</v>
      </c>
      <c r="AX26" s="4" t="s">
        <v>172</v>
      </c>
      <c r="AY26" s="4">
        <v>-8.4</v>
      </c>
      <c r="AZ26" s="4" t="s">
        <v>48</v>
      </c>
      <c r="BA26" s="4" t="s">
        <v>41</v>
      </c>
      <c r="BB26" s="4">
        <v>-13</v>
      </c>
      <c r="BC26" s="4">
        <v>-3.3</v>
      </c>
      <c r="BD26" s="4">
        <v>1E-3</v>
      </c>
    </row>
    <row r="27" spans="1:56" s="45" customFormat="1" ht="34.5" x14ac:dyDescent="0.35">
      <c r="A27" s="4" t="s">
        <v>79</v>
      </c>
      <c r="B27" s="4" t="s">
        <v>56</v>
      </c>
      <c r="C27" s="4" t="s">
        <v>57</v>
      </c>
      <c r="D27" s="4" t="s">
        <v>58</v>
      </c>
      <c r="E27" s="4" t="s">
        <v>15</v>
      </c>
      <c r="F27" s="4" t="s">
        <v>76</v>
      </c>
      <c r="G27" s="4" t="s">
        <v>15</v>
      </c>
      <c r="H27" s="4" t="s">
        <v>40</v>
      </c>
      <c r="I27" s="4" t="s">
        <v>33</v>
      </c>
      <c r="J27" s="4">
        <v>14</v>
      </c>
      <c r="K27" s="4" t="str">
        <f t="shared" si="0"/>
        <v>Short</v>
      </c>
      <c r="L27" s="4">
        <v>183</v>
      </c>
      <c r="M27" s="4">
        <v>61.1</v>
      </c>
      <c r="N27" s="4" t="s">
        <v>35</v>
      </c>
      <c r="O27" s="4">
        <v>15.7</v>
      </c>
      <c r="P27" s="4" t="s">
        <v>41</v>
      </c>
      <c r="Q27" s="4" t="s">
        <v>41</v>
      </c>
      <c r="R27" s="4">
        <v>184</v>
      </c>
      <c r="S27" s="4">
        <v>58.7</v>
      </c>
      <c r="T27" s="4" t="s">
        <v>35</v>
      </c>
      <c r="U27" s="4">
        <v>15.6</v>
      </c>
      <c r="V27" s="4" t="s">
        <v>41</v>
      </c>
      <c r="W27" s="4" t="s">
        <v>41</v>
      </c>
      <c r="X27" s="4">
        <v>183</v>
      </c>
      <c r="Y27" s="4">
        <v>49.03</v>
      </c>
      <c r="Z27" s="4" t="s">
        <v>41</v>
      </c>
      <c r="AA27" s="4" t="s">
        <v>41</v>
      </c>
      <c r="AB27" s="4" t="s">
        <v>41</v>
      </c>
      <c r="AC27" s="4" t="s">
        <v>41</v>
      </c>
      <c r="AD27" s="4">
        <v>183</v>
      </c>
      <c r="AE27" s="4">
        <v>51.99</v>
      </c>
      <c r="AF27" s="4" t="s">
        <v>41</v>
      </c>
      <c r="AG27" s="4" t="s">
        <v>41</v>
      </c>
      <c r="AH27" s="4" t="s">
        <v>41</v>
      </c>
      <c r="AI27" s="4" t="s">
        <v>41</v>
      </c>
      <c r="AJ27" s="4">
        <v>183</v>
      </c>
      <c r="AK27" s="4">
        <v>-10.7</v>
      </c>
      <c r="AL27" s="4" t="s">
        <v>36</v>
      </c>
      <c r="AM27" s="4">
        <v>1.34</v>
      </c>
      <c r="AN27" s="4" t="s">
        <v>41</v>
      </c>
      <c r="AO27" s="4" t="s">
        <v>41</v>
      </c>
      <c r="AP27" s="4">
        <v>183</v>
      </c>
      <c r="AQ27" s="4">
        <v>-7.74</v>
      </c>
      <c r="AR27" s="4" t="s">
        <v>36</v>
      </c>
      <c r="AS27" s="4">
        <v>1.34</v>
      </c>
      <c r="AT27" s="4" t="s">
        <v>41</v>
      </c>
      <c r="AU27" s="4" t="s">
        <v>41</v>
      </c>
      <c r="AV27" s="4">
        <v>183</v>
      </c>
      <c r="AW27" s="4">
        <v>183</v>
      </c>
      <c r="AX27" s="4" t="s">
        <v>86</v>
      </c>
      <c r="AY27" s="4">
        <v>-2.96</v>
      </c>
      <c r="AZ27" s="4" t="s">
        <v>48</v>
      </c>
      <c r="BA27" s="4" t="s">
        <v>41</v>
      </c>
      <c r="BB27" s="4">
        <v>-6.57</v>
      </c>
      <c r="BC27" s="4">
        <v>0.65</v>
      </c>
      <c r="BD27" s="4">
        <v>0.10780000000000001</v>
      </c>
    </row>
    <row r="28" spans="1:56" s="45" customFormat="1" ht="34.5" x14ac:dyDescent="0.35">
      <c r="A28" s="4" t="s">
        <v>79</v>
      </c>
      <c r="B28" s="4" t="s">
        <v>56</v>
      </c>
      <c r="C28" s="4" t="s">
        <v>57</v>
      </c>
      <c r="D28" s="4" t="s">
        <v>58</v>
      </c>
      <c r="E28" s="4" t="s">
        <v>15</v>
      </c>
      <c r="F28" s="4" t="s">
        <v>75</v>
      </c>
      <c r="G28" s="4" t="s">
        <v>15</v>
      </c>
      <c r="H28" s="4" t="s">
        <v>40</v>
      </c>
      <c r="I28" s="4" t="s">
        <v>33</v>
      </c>
      <c r="J28" s="4">
        <v>14</v>
      </c>
      <c r="K28" s="4" t="str">
        <f t="shared" si="0"/>
        <v>Short</v>
      </c>
      <c r="L28" s="4">
        <v>190</v>
      </c>
      <c r="M28" s="4">
        <v>59.6</v>
      </c>
      <c r="N28" s="4" t="s">
        <v>35</v>
      </c>
      <c r="O28" s="4">
        <v>15.1</v>
      </c>
      <c r="P28" s="4" t="s">
        <v>41</v>
      </c>
      <c r="Q28" s="4" t="s">
        <v>41</v>
      </c>
      <c r="R28" s="4">
        <v>184</v>
      </c>
      <c r="S28" s="4">
        <v>58.7</v>
      </c>
      <c r="T28" s="4" t="s">
        <v>35</v>
      </c>
      <c r="U28" s="4">
        <v>15.6</v>
      </c>
      <c r="V28" s="4" t="s">
        <v>41</v>
      </c>
      <c r="W28" s="4" t="s">
        <v>41</v>
      </c>
      <c r="X28" s="4">
        <v>190</v>
      </c>
      <c r="Y28" s="4">
        <v>46.75</v>
      </c>
      <c r="Z28" s="4" t="s">
        <v>41</v>
      </c>
      <c r="AA28" s="4" t="s">
        <v>41</v>
      </c>
      <c r="AB28" s="4" t="s">
        <v>41</v>
      </c>
      <c r="AC28" s="4" t="s">
        <v>41</v>
      </c>
      <c r="AD28" s="4">
        <v>183</v>
      </c>
      <c r="AE28" s="4">
        <v>51.99</v>
      </c>
      <c r="AF28" s="4" t="s">
        <v>41</v>
      </c>
      <c r="AG28" s="4" t="s">
        <v>41</v>
      </c>
      <c r="AH28" s="4" t="s">
        <v>41</v>
      </c>
      <c r="AI28" s="4" t="s">
        <v>41</v>
      </c>
      <c r="AJ28" s="4">
        <v>190</v>
      </c>
      <c r="AK28" s="4">
        <v>-12.98</v>
      </c>
      <c r="AL28" s="4" t="s">
        <v>36</v>
      </c>
      <c r="AM28" s="4">
        <v>1.31</v>
      </c>
      <c r="AN28" s="4" t="s">
        <v>41</v>
      </c>
      <c r="AO28" s="4" t="s">
        <v>41</v>
      </c>
      <c r="AP28" s="4">
        <v>183</v>
      </c>
      <c r="AQ28" s="4">
        <v>-7.74</v>
      </c>
      <c r="AR28" s="4" t="s">
        <v>36</v>
      </c>
      <c r="AS28" s="4">
        <v>1.34</v>
      </c>
      <c r="AT28" s="4" t="s">
        <v>41</v>
      </c>
      <c r="AU28" s="4" t="s">
        <v>41</v>
      </c>
      <c r="AV28" s="4">
        <v>190</v>
      </c>
      <c r="AW28" s="4">
        <v>183</v>
      </c>
      <c r="AX28" s="4" t="s">
        <v>86</v>
      </c>
      <c r="AY28" s="4">
        <v>-5.24</v>
      </c>
      <c r="AZ28" s="4" t="s">
        <v>48</v>
      </c>
      <c r="BA28" s="4" t="s">
        <v>41</v>
      </c>
      <c r="BB28" s="4">
        <v>-8.81</v>
      </c>
      <c r="BC28" s="4">
        <v>-1.67</v>
      </c>
      <c r="BD28" s="4">
        <v>4.1000000000000003E-3</v>
      </c>
    </row>
    <row r="29" spans="1:56" s="45" customFormat="1" ht="34.5" x14ac:dyDescent="0.35">
      <c r="A29" s="4" t="s">
        <v>79</v>
      </c>
      <c r="B29" s="4" t="s">
        <v>56</v>
      </c>
      <c r="C29" s="4" t="s">
        <v>57</v>
      </c>
      <c r="D29" s="4" t="s">
        <v>58</v>
      </c>
      <c r="E29" s="4" t="s">
        <v>15</v>
      </c>
      <c r="F29" s="4" t="s">
        <v>74</v>
      </c>
      <c r="G29" s="4" t="s">
        <v>15</v>
      </c>
      <c r="H29" s="4" t="s">
        <v>40</v>
      </c>
      <c r="I29" s="4" t="s">
        <v>33</v>
      </c>
      <c r="J29" s="4">
        <v>14</v>
      </c>
      <c r="K29" s="4" t="str">
        <f t="shared" si="0"/>
        <v>Short</v>
      </c>
      <c r="L29" s="4">
        <v>188</v>
      </c>
      <c r="M29" s="4">
        <v>59.5</v>
      </c>
      <c r="N29" s="4" t="s">
        <v>35</v>
      </c>
      <c r="O29" s="4">
        <v>16.2</v>
      </c>
      <c r="P29" s="4" t="s">
        <v>41</v>
      </c>
      <c r="Q29" s="4" t="s">
        <v>41</v>
      </c>
      <c r="R29" s="4">
        <v>184</v>
      </c>
      <c r="S29" s="4">
        <v>58.7</v>
      </c>
      <c r="T29" s="4" t="s">
        <v>35</v>
      </c>
      <c r="U29" s="4">
        <v>15.6</v>
      </c>
      <c r="V29" s="4" t="s">
        <v>41</v>
      </c>
      <c r="W29" s="4" t="s">
        <v>41</v>
      </c>
      <c r="X29" s="4">
        <v>188</v>
      </c>
      <c r="Y29" s="4">
        <v>46.65</v>
      </c>
      <c r="Z29" s="4" t="s">
        <v>41</v>
      </c>
      <c r="AA29" s="4" t="s">
        <v>41</v>
      </c>
      <c r="AB29" s="4" t="s">
        <v>41</v>
      </c>
      <c r="AC29" s="4" t="s">
        <v>41</v>
      </c>
      <c r="AD29" s="4">
        <v>183</v>
      </c>
      <c r="AE29" s="4">
        <v>51.99</v>
      </c>
      <c r="AF29" s="4" t="s">
        <v>41</v>
      </c>
      <c r="AG29" s="4" t="s">
        <v>41</v>
      </c>
      <c r="AH29" s="4" t="s">
        <v>41</v>
      </c>
      <c r="AI29" s="4" t="s">
        <v>41</v>
      </c>
      <c r="AJ29" s="4">
        <v>188</v>
      </c>
      <c r="AK29" s="4">
        <v>-13.08</v>
      </c>
      <c r="AL29" s="4" t="s">
        <v>36</v>
      </c>
      <c r="AM29" s="4">
        <v>1.33</v>
      </c>
      <c r="AN29" s="4" t="s">
        <v>41</v>
      </c>
      <c r="AO29" s="4" t="s">
        <v>41</v>
      </c>
      <c r="AP29" s="4">
        <v>183</v>
      </c>
      <c r="AQ29" s="4">
        <v>-7.74</v>
      </c>
      <c r="AR29" s="4" t="s">
        <v>36</v>
      </c>
      <c r="AS29" s="4">
        <v>1.34</v>
      </c>
      <c r="AT29" s="4" t="s">
        <v>41</v>
      </c>
      <c r="AU29" s="4" t="s">
        <v>41</v>
      </c>
      <c r="AV29" s="4">
        <v>188</v>
      </c>
      <c r="AW29" s="4">
        <v>183</v>
      </c>
      <c r="AX29" s="4" t="s">
        <v>86</v>
      </c>
      <c r="AY29" s="4">
        <v>-5.34</v>
      </c>
      <c r="AZ29" s="4" t="s">
        <v>48</v>
      </c>
      <c r="BA29" s="4" t="s">
        <v>41</v>
      </c>
      <c r="BB29" s="4">
        <v>-8.92</v>
      </c>
      <c r="BC29" s="4">
        <v>-1.77</v>
      </c>
      <c r="BD29" s="4">
        <v>3.3999999999999998E-3</v>
      </c>
    </row>
    <row r="30" spans="1:56" s="45" customFormat="1" ht="34.5" x14ac:dyDescent="0.35">
      <c r="A30" s="4" t="s">
        <v>80</v>
      </c>
      <c r="B30" s="4" t="s">
        <v>56</v>
      </c>
      <c r="C30" s="4" t="s">
        <v>29</v>
      </c>
      <c r="D30" s="4" t="s">
        <v>61</v>
      </c>
      <c r="E30" s="4" t="s">
        <v>15</v>
      </c>
      <c r="F30" s="4" t="s">
        <v>76</v>
      </c>
      <c r="G30" s="4" t="s">
        <v>15</v>
      </c>
      <c r="H30" s="4" t="s">
        <v>40</v>
      </c>
      <c r="I30" s="4" t="s">
        <v>33</v>
      </c>
      <c r="J30" s="4">
        <v>13</v>
      </c>
      <c r="K30" s="4" t="str">
        <f t="shared" si="0"/>
        <v>Short</v>
      </c>
      <c r="L30" s="4" t="s">
        <v>41</v>
      </c>
      <c r="M30" s="4" t="s">
        <v>41</v>
      </c>
      <c r="N30" s="4" t="s">
        <v>41</v>
      </c>
      <c r="O30" s="4" t="s">
        <v>41</v>
      </c>
      <c r="P30" s="4" t="s">
        <v>41</v>
      </c>
      <c r="Q30" s="4" t="s">
        <v>41</v>
      </c>
      <c r="R30" s="4" t="s">
        <v>41</v>
      </c>
      <c r="S30" s="4" t="s">
        <v>41</v>
      </c>
      <c r="T30" s="4" t="s">
        <v>41</v>
      </c>
      <c r="U30" s="4" t="s">
        <v>41</v>
      </c>
      <c r="V30" s="4" t="s">
        <v>41</v>
      </c>
      <c r="W30" s="4" t="s">
        <v>41</v>
      </c>
      <c r="X30" s="4">
        <v>185</v>
      </c>
      <c r="Y30" s="4">
        <v>48.18</v>
      </c>
      <c r="Z30" s="4" t="s">
        <v>41</v>
      </c>
      <c r="AA30" s="4" t="s">
        <v>41</v>
      </c>
      <c r="AB30" s="4" t="s">
        <v>41</v>
      </c>
      <c r="AC30" s="4" t="s">
        <v>41</v>
      </c>
      <c r="AD30" s="4">
        <v>190</v>
      </c>
      <c r="AE30" s="4">
        <v>50.66</v>
      </c>
      <c r="AF30" s="4" t="s">
        <v>41</v>
      </c>
      <c r="AG30" s="4" t="s">
        <v>41</v>
      </c>
      <c r="AH30" s="4" t="s">
        <v>41</v>
      </c>
      <c r="AI30" s="4" t="s">
        <v>41</v>
      </c>
      <c r="AJ30" s="4">
        <v>185</v>
      </c>
      <c r="AK30" s="4">
        <v>-16.149999999999999</v>
      </c>
      <c r="AL30" s="4" t="s">
        <v>41</v>
      </c>
      <c r="AM30" s="4" t="s">
        <v>41</v>
      </c>
      <c r="AN30" s="4" t="s">
        <v>41</v>
      </c>
      <c r="AO30" s="4" t="s">
        <v>41</v>
      </c>
      <c r="AP30" s="4">
        <v>190</v>
      </c>
      <c r="AQ30" s="4">
        <v>-13.66</v>
      </c>
      <c r="AR30" s="4" t="s">
        <v>41</v>
      </c>
      <c r="AS30" s="4" t="s">
        <v>41</v>
      </c>
      <c r="AT30" s="4" t="s">
        <v>41</v>
      </c>
      <c r="AU30" s="4" t="s">
        <v>41</v>
      </c>
      <c r="AV30" s="4">
        <v>185</v>
      </c>
      <c r="AW30" s="4">
        <v>190</v>
      </c>
      <c r="AX30" s="4" t="s">
        <v>66</v>
      </c>
      <c r="AY30" s="4">
        <v>-2.48</v>
      </c>
      <c r="AZ30" s="4" t="s">
        <v>41</v>
      </c>
      <c r="BA30" s="4" t="s">
        <v>41</v>
      </c>
      <c r="BB30" s="4" t="s">
        <v>41</v>
      </c>
      <c r="BC30" s="4" t="s">
        <v>41</v>
      </c>
      <c r="BD30" s="4">
        <v>0.21129999999999999</v>
      </c>
    </row>
    <row r="31" spans="1:56" s="45" customFormat="1" ht="34.5" x14ac:dyDescent="0.35">
      <c r="A31" s="4" t="s">
        <v>80</v>
      </c>
      <c r="B31" s="4" t="s">
        <v>56</v>
      </c>
      <c r="C31" s="4" t="s">
        <v>29</v>
      </c>
      <c r="D31" s="4" t="s">
        <v>61</v>
      </c>
      <c r="E31" s="4" t="s">
        <v>15</v>
      </c>
      <c r="F31" s="4" t="s">
        <v>75</v>
      </c>
      <c r="G31" s="4" t="s">
        <v>15</v>
      </c>
      <c r="H31" s="4" t="s">
        <v>40</v>
      </c>
      <c r="I31" s="4" t="s">
        <v>33</v>
      </c>
      <c r="J31" s="4">
        <v>13</v>
      </c>
      <c r="K31" s="4" t="str">
        <f t="shared" si="0"/>
        <v>Short</v>
      </c>
      <c r="L31" s="4" t="s">
        <v>41</v>
      </c>
      <c r="M31" s="4" t="s">
        <v>41</v>
      </c>
      <c r="N31" s="4" t="s">
        <v>41</v>
      </c>
      <c r="O31" s="4" t="s">
        <v>41</v>
      </c>
      <c r="P31" s="4" t="s">
        <v>41</v>
      </c>
      <c r="Q31" s="4" t="s">
        <v>41</v>
      </c>
      <c r="R31" s="4" t="s">
        <v>41</v>
      </c>
      <c r="S31" s="4" t="s">
        <v>41</v>
      </c>
      <c r="T31" s="4" t="s">
        <v>41</v>
      </c>
      <c r="U31" s="4" t="s">
        <v>41</v>
      </c>
      <c r="V31" s="4" t="s">
        <v>41</v>
      </c>
      <c r="W31" s="4" t="s">
        <v>41</v>
      </c>
      <c r="X31" s="4">
        <v>183</v>
      </c>
      <c r="Y31" s="4">
        <v>48.62</v>
      </c>
      <c r="Z31" s="4" t="s">
        <v>41</v>
      </c>
      <c r="AA31" s="4" t="s">
        <v>41</v>
      </c>
      <c r="AB31" s="4" t="s">
        <v>41</v>
      </c>
      <c r="AC31" s="4" t="s">
        <v>41</v>
      </c>
      <c r="AD31" s="4">
        <v>190</v>
      </c>
      <c r="AE31" s="4">
        <v>50.66</v>
      </c>
      <c r="AF31" s="4" t="s">
        <v>41</v>
      </c>
      <c r="AG31" s="4" t="s">
        <v>41</v>
      </c>
      <c r="AH31" s="4" t="s">
        <v>41</v>
      </c>
      <c r="AI31" s="4" t="s">
        <v>41</v>
      </c>
      <c r="AJ31" s="4">
        <v>183</v>
      </c>
      <c r="AK31" s="4">
        <v>-15.71</v>
      </c>
      <c r="AL31" s="4" t="s">
        <v>41</v>
      </c>
      <c r="AM31" s="4" t="s">
        <v>41</v>
      </c>
      <c r="AN31" s="4" t="s">
        <v>41</v>
      </c>
      <c r="AO31" s="4" t="s">
        <v>41</v>
      </c>
      <c r="AP31" s="4">
        <v>190</v>
      </c>
      <c r="AQ31" s="4">
        <v>-13.66</v>
      </c>
      <c r="AR31" s="4" t="s">
        <v>41</v>
      </c>
      <c r="AS31" s="4" t="s">
        <v>41</v>
      </c>
      <c r="AT31" s="4" t="s">
        <v>41</v>
      </c>
      <c r="AU31" s="4" t="s">
        <v>41</v>
      </c>
      <c r="AV31" s="4">
        <v>183</v>
      </c>
      <c r="AW31" s="4">
        <v>190</v>
      </c>
      <c r="AX31" s="4" t="s">
        <v>66</v>
      </c>
      <c r="AY31" s="4">
        <v>-2.0499999999999998</v>
      </c>
      <c r="AZ31" s="4" t="s">
        <v>41</v>
      </c>
      <c r="BA31" s="4" t="s">
        <v>41</v>
      </c>
      <c r="BB31" s="4" t="s">
        <v>41</v>
      </c>
      <c r="BC31" s="4" t="s">
        <v>41</v>
      </c>
      <c r="BD31" s="4">
        <v>0.30399999999999999</v>
      </c>
    </row>
    <row r="32" spans="1:56" s="45" customFormat="1" ht="34.5" x14ac:dyDescent="0.35">
      <c r="A32" s="4" t="s">
        <v>80</v>
      </c>
      <c r="B32" s="4" t="s">
        <v>56</v>
      </c>
      <c r="C32" s="4" t="s">
        <v>29</v>
      </c>
      <c r="D32" s="4" t="s">
        <v>61</v>
      </c>
      <c r="E32" s="4" t="s">
        <v>15</v>
      </c>
      <c r="F32" s="4" t="s">
        <v>74</v>
      </c>
      <c r="G32" s="4" t="s">
        <v>15</v>
      </c>
      <c r="H32" s="4" t="s">
        <v>40</v>
      </c>
      <c r="I32" s="4" t="s">
        <v>33</v>
      </c>
      <c r="J32" s="4">
        <v>13</v>
      </c>
      <c r="K32" s="4" t="str">
        <f t="shared" si="0"/>
        <v>Short</v>
      </c>
      <c r="L32" s="4" t="s">
        <v>41</v>
      </c>
      <c r="M32" s="4" t="s">
        <v>41</v>
      </c>
      <c r="N32" s="4" t="s">
        <v>41</v>
      </c>
      <c r="O32" s="4" t="s">
        <v>41</v>
      </c>
      <c r="P32" s="4" t="s">
        <v>41</v>
      </c>
      <c r="Q32" s="4" t="s">
        <v>41</v>
      </c>
      <c r="R32" s="4" t="s">
        <v>41</v>
      </c>
      <c r="S32" s="4" t="s">
        <v>41</v>
      </c>
      <c r="T32" s="4" t="s">
        <v>41</v>
      </c>
      <c r="U32" s="4" t="s">
        <v>41</v>
      </c>
      <c r="V32" s="4" t="s">
        <v>41</v>
      </c>
      <c r="W32" s="4" t="s">
        <v>41</v>
      </c>
      <c r="X32" s="4">
        <v>190</v>
      </c>
      <c r="Y32" s="4">
        <v>49.45</v>
      </c>
      <c r="Z32" s="4" t="s">
        <v>41</v>
      </c>
      <c r="AA32" s="4" t="s">
        <v>41</v>
      </c>
      <c r="AB32" s="4" t="s">
        <v>41</v>
      </c>
      <c r="AC32" s="4" t="s">
        <v>41</v>
      </c>
      <c r="AD32" s="4">
        <v>190</v>
      </c>
      <c r="AE32" s="4">
        <v>50.66</v>
      </c>
      <c r="AF32" s="4" t="s">
        <v>41</v>
      </c>
      <c r="AG32" s="4" t="s">
        <v>41</v>
      </c>
      <c r="AH32" s="4" t="s">
        <v>41</v>
      </c>
      <c r="AI32" s="4" t="s">
        <v>41</v>
      </c>
      <c r="AJ32" s="4">
        <v>190</v>
      </c>
      <c r="AK32" s="4">
        <v>-14.88</v>
      </c>
      <c r="AL32" s="4" t="s">
        <v>41</v>
      </c>
      <c r="AM32" s="4" t="s">
        <v>41</v>
      </c>
      <c r="AN32" s="4" t="s">
        <v>41</v>
      </c>
      <c r="AO32" s="4" t="s">
        <v>41</v>
      </c>
      <c r="AP32" s="4">
        <v>190</v>
      </c>
      <c r="AQ32" s="4">
        <v>-13.66</v>
      </c>
      <c r="AR32" s="4" t="s">
        <v>41</v>
      </c>
      <c r="AS32" s="4" t="s">
        <v>41</v>
      </c>
      <c r="AT32" s="4" t="s">
        <v>41</v>
      </c>
      <c r="AU32" s="4" t="s">
        <v>41</v>
      </c>
      <c r="AV32" s="4">
        <v>190</v>
      </c>
      <c r="AW32" s="4">
        <v>190</v>
      </c>
      <c r="AX32" s="4" t="s">
        <v>66</v>
      </c>
      <c r="AY32" s="4">
        <v>-1.21</v>
      </c>
      <c r="AZ32" s="4" t="s">
        <v>41</v>
      </c>
      <c r="BA32" s="4" t="s">
        <v>41</v>
      </c>
      <c r="BB32" s="4" t="s">
        <v>41</v>
      </c>
      <c r="BC32" s="4" t="s">
        <v>41</v>
      </c>
      <c r="BD32" s="4">
        <v>0.53900000000000003</v>
      </c>
    </row>
    <row r="33" spans="1:56" s="45" customFormat="1" ht="23" x14ac:dyDescent="0.35">
      <c r="A33" s="4" t="s">
        <v>81</v>
      </c>
      <c r="B33" s="4" t="s">
        <v>56</v>
      </c>
      <c r="C33" s="4" t="s">
        <v>29</v>
      </c>
      <c r="D33" s="4" t="s">
        <v>61</v>
      </c>
      <c r="E33" s="4" t="s">
        <v>15</v>
      </c>
      <c r="F33" s="4" t="s">
        <v>76</v>
      </c>
      <c r="G33" s="4" t="s">
        <v>15</v>
      </c>
      <c r="H33" s="4" t="s">
        <v>40</v>
      </c>
      <c r="I33" s="4" t="s">
        <v>33</v>
      </c>
      <c r="J33" s="4">
        <v>14</v>
      </c>
      <c r="K33" s="4" t="str">
        <f t="shared" si="0"/>
        <v>Short</v>
      </c>
      <c r="L33" s="4">
        <v>184</v>
      </c>
      <c r="M33" s="4">
        <v>60.69</v>
      </c>
      <c r="N33" s="4" t="s">
        <v>35</v>
      </c>
      <c r="O33" s="4">
        <v>14.78</v>
      </c>
      <c r="P33" s="4" t="s">
        <v>41</v>
      </c>
      <c r="Q33" s="4" t="s">
        <v>41</v>
      </c>
      <c r="R33" s="4">
        <v>184</v>
      </c>
      <c r="S33" s="4">
        <v>62.58</v>
      </c>
      <c r="T33" s="4" t="s">
        <v>35</v>
      </c>
      <c r="U33" s="4">
        <v>14.85</v>
      </c>
      <c r="V33" s="4" t="s">
        <v>41</v>
      </c>
      <c r="W33" s="4" t="s">
        <v>41</v>
      </c>
      <c r="X33" s="4">
        <v>184</v>
      </c>
      <c r="Y33" s="4">
        <v>52.97</v>
      </c>
      <c r="Z33" s="4" t="s">
        <v>41</v>
      </c>
      <c r="AA33" s="4" t="s">
        <v>41</v>
      </c>
      <c r="AB33" s="4" t="s">
        <v>41</v>
      </c>
      <c r="AC33" s="4" t="s">
        <v>41</v>
      </c>
      <c r="AD33" s="4">
        <v>184</v>
      </c>
      <c r="AE33" s="4">
        <v>54.14</v>
      </c>
      <c r="AF33" s="4" t="s">
        <v>41</v>
      </c>
      <c r="AG33" s="4" t="s">
        <v>41</v>
      </c>
      <c r="AH33" s="4" t="s">
        <v>41</v>
      </c>
      <c r="AI33" s="4" t="s">
        <v>41</v>
      </c>
      <c r="AJ33" s="4">
        <v>184</v>
      </c>
      <c r="AK33" s="4">
        <v>-8.11</v>
      </c>
      <c r="AL33" s="4" t="s">
        <v>36</v>
      </c>
      <c r="AM33" s="4">
        <v>1.29</v>
      </c>
      <c r="AN33" s="4" t="s">
        <v>41</v>
      </c>
      <c r="AO33" s="4" t="s">
        <v>41</v>
      </c>
      <c r="AP33" s="4">
        <v>184</v>
      </c>
      <c r="AQ33" s="4">
        <v>-6.94</v>
      </c>
      <c r="AR33" s="4" t="s">
        <v>36</v>
      </c>
      <c r="AS33" s="4">
        <v>1.3</v>
      </c>
      <c r="AT33" s="4" t="s">
        <v>41</v>
      </c>
      <c r="AU33" s="4" t="s">
        <v>41</v>
      </c>
      <c r="AV33" s="4">
        <v>184</v>
      </c>
      <c r="AW33" s="4">
        <v>184</v>
      </c>
      <c r="AX33" s="4" t="s">
        <v>67</v>
      </c>
      <c r="AY33" s="4">
        <v>-1.17</v>
      </c>
      <c r="AZ33" s="4" t="s">
        <v>41</v>
      </c>
      <c r="BA33" s="4" t="s">
        <v>41</v>
      </c>
      <c r="BB33" s="4" t="s">
        <v>41</v>
      </c>
      <c r="BC33" s="4" t="s">
        <v>41</v>
      </c>
      <c r="BD33" s="4">
        <v>0.51259999999999994</v>
      </c>
    </row>
    <row r="34" spans="1:56" s="45" customFormat="1" ht="23" x14ac:dyDescent="0.35">
      <c r="A34" s="4" t="s">
        <v>81</v>
      </c>
      <c r="B34" s="4" t="s">
        <v>56</v>
      </c>
      <c r="C34" s="4" t="s">
        <v>29</v>
      </c>
      <c r="D34" s="4" t="s">
        <v>61</v>
      </c>
      <c r="E34" s="4" t="s">
        <v>15</v>
      </c>
      <c r="F34" s="4" t="s">
        <v>75</v>
      </c>
      <c r="G34" s="4" t="s">
        <v>15</v>
      </c>
      <c r="H34" s="4" t="s">
        <v>40</v>
      </c>
      <c r="I34" s="4" t="s">
        <v>33</v>
      </c>
      <c r="J34" s="4">
        <v>14</v>
      </c>
      <c r="K34" s="4" t="str">
        <f t="shared" si="0"/>
        <v>Short</v>
      </c>
      <c r="L34" s="4">
        <v>182</v>
      </c>
      <c r="M34" s="4">
        <v>60.59</v>
      </c>
      <c r="N34" s="4" t="s">
        <v>35</v>
      </c>
      <c r="O34" s="4">
        <v>14.59</v>
      </c>
      <c r="P34" s="4" t="s">
        <v>41</v>
      </c>
      <c r="Q34" s="4" t="s">
        <v>41</v>
      </c>
      <c r="R34" s="4">
        <v>184</v>
      </c>
      <c r="S34" s="4">
        <v>62.58</v>
      </c>
      <c r="T34" s="4" t="s">
        <v>35</v>
      </c>
      <c r="U34" s="4">
        <v>14.85</v>
      </c>
      <c r="V34" s="4" t="s">
        <v>41</v>
      </c>
      <c r="W34" s="4" t="s">
        <v>41</v>
      </c>
      <c r="X34" s="4">
        <v>179</v>
      </c>
      <c r="Y34" s="4">
        <v>48.29</v>
      </c>
      <c r="Z34" s="4" t="s">
        <v>41</v>
      </c>
      <c r="AA34" s="4" t="s">
        <v>41</v>
      </c>
      <c r="AB34" s="4" t="s">
        <v>41</v>
      </c>
      <c r="AC34" s="4" t="s">
        <v>41</v>
      </c>
      <c r="AD34" s="4">
        <v>184</v>
      </c>
      <c r="AE34" s="4">
        <v>54.14</v>
      </c>
      <c r="AF34" s="4" t="s">
        <v>41</v>
      </c>
      <c r="AG34" s="4" t="s">
        <v>41</v>
      </c>
      <c r="AH34" s="4" t="s">
        <v>41</v>
      </c>
      <c r="AI34" s="4" t="s">
        <v>41</v>
      </c>
      <c r="AJ34" s="4">
        <v>179</v>
      </c>
      <c r="AK34" s="4">
        <v>-12.79</v>
      </c>
      <c r="AL34" s="4" t="s">
        <v>36</v>
      </c>
      <c r="AM34" s="4">
        <v>1.32</v>
      </c>
      <c r="AN34" s="4" t="s">
        <v>41</v>
      </c>
      <c r="AO34" s="4" t="s">
        <v>41</v>
      </c>
      <c r="AP34" s="4">
        <v>184</v>
      </c>
      <c r="AQ34" s="4">
        <v>-6.94</v>
      </c>
      <c r="AR34" s="4" t="s">
        <v>36</v>
      </c>
      <c r="AS34" s="4">
        <v>1.3</v>
      </c>
      <c r="AT34" s="4" t="s">
        <v>41</v>
      </c>
      <c r="AU34" s="4" t="s">
        <v>41</v>
      </c>
      <c r="AV34" s="4">
        <v>179</v>
      </c>
      <c r="AW34" s="4">
        <v>184</v>
      </c>
      <c r="AX34" s="4" t="s">
        <v>67</v>
      </c>
      <c r="AY34" s="4">
        <v>-5.85</v>
      </c>
      <c r="AZ34" s="4" t="s">
        <v>41</v>
      </c>
      <c r="BA34" s="4" t="s">
        <v>41</v>
      </c>
      <c r="BB34" s="4" t="s">
        <v>41</v>
      </c>
      <c r="BC34" s="4" t="s">
        <v>41</v>
      </c>
      <c r="BD34" s="4">
        <v>1.1999999999999999E-3</v>
      </c>
    </row>
    <row r="35" spans="1:56" s="45" customFormat="1" ht="23" x14ac:dyDescent="0.35">
      <c r="A35" s="4" t="s">
        <v>81</v>
      </c>
      <c r="B35" s="4" t="s">
        <v>56</v>
      </c>
      <c r="C35" s="4" t="s">
        <v>29</v>
      </c>
      <c r="D35" s="4" t="s">
        <v>61</v>
      </c>
      <c r="E35" s="4" t="s">
        <v>15</v>
      </c>
      <c r="F35" s="4" t="s">
        <v>74</v>
      </c>
      <c r="G35" s="4" t="s">
        <v>15</v>
      </c>
      <c r="H35" s="4" t="s">
        <v>40</v>
      </c>
      <c r="I35" s="4" t="s">
        <v>33</v>
      </c>
      <c r="J35" s="4">
        <v>14</v>
      </c>
      <c r="K35" s="4" t="str">
        <f t="shared" si="0"/>
        <v>Short</v>
      </c>
      <c r="L35" s="4">
        <v>186</v>
      </c>
      <c r="M35" s="4">
        <v>60.4</v>
      </c>
      <c r="N35" s="4" t="s">
        <v>35</v>
      </c>
      <c r="O35" s="4">
        <v>13.87</v>
      </c>
      <c r="P35" s="4" t="s">
        <v>41</v>
      </c>
      <c r="Q35" s="4" t="s">
        <v>41</v>
      </c>
      <c r="R35" s="4">
        <v>184</v>
      </c>
      <c r="S35" s="4">
        <v>62.58</v>
      </c>
      <c r="T35" s="4" t="s">
        <v>35</v>
      </c>
      <c r="U35" s="4">
        <v>14.85</v>
      </c>
      <c r="V35" s="4" t="s">
        <v>41</v>
      </c>
      <c r="W35" s="4" t="s">
        <v>41</v>
      </c>
      <c r="X35" s="4">
        <v>186</v>
      </c>
      <c r="Y35" s="4">
        <v>52.7</v>
      </c>
      <c r="Z35" s="4" t="s">
        <v>41</v>
      </c>
      <c r="AA35" s="4" t="s">
        <v>41</v>
      </c>
      <c r="AB35" s="4" t="s">
        <v>41</v>
      </c>
      <c r="AC35" s="4" t="s">
        <v>41</v>
      </c>
      <c r="AD35" s="4">
        <v>184</v>
      </c>
      <c r="AE35" s="4">
        <v>54.14</v>
      </c>
      <c r="AF35" s="4" t="s">
        <v>41</v>
      </c>
      <c r="AG35" s="4" t="s">
        <v>41</v>
      </c>
      <c r="AH35" s="4" t="s">
        <v>41</v>
      </c>
      <c r="AI35" s="4" t="s">
        <v>41</v>
      </c>
      <c r="AJ35" s="4">
        <v>186</v>
      </c>
      <c r="AK35" s="4">
        <v>-8.3800000000000008</v>
      </c>
      <c r="AL35" s="4" t="s">
        <v>36</v>
      </c>
      <c r="AM35" s="4">
        <v>1.29</v>
      </c>
      <c r="AN35" s="4" t="s">
        <v>41</v>
      </c>
      <c r="AO35" s="4" t="s">
        <v>41</v>
      </c>
      <c r="AP35" s="4">
        <v>184</v>
      </c>
      <c r="AQ35" s="4">
        <v>-6.94</v>
      </c>
      <c r="AR35" s="4" t="s">
        <v>36</v>
      </c>
      <c r="AS35" s="4">
        <v>1.3</v>
      </c>
      <c r="AT35" s="4" t="s">
        <v>41</v>
      </c>
      <c r="AU35" s="4" t="s">
        <v>41</v>
      </c>
      <c r="AV35" s="4">
        <v>186</v>
      </c>
      <c r="AW35" s="4">
        <v>184</v>
      </c>
      <c r="AX35" s="4" t="s">
        <v>67</v>
      </c>
      <c r="AY35" s="4">
        <v>-1.44</v>
      </c>
      <c r="AZ35" s="4" t="s">
        <v>41</v>
      </c>
      <c r="BA35" s="4" t="s">
        <v>41</v>
      </c>
      <c r="BB35" s="4" t="s">
        <v>41</v>
      </c>
      <c r="BC35" s="4" t="s">
        <v>41</v>
      </c>
      <c r="BD35" s="4">
        <v>0.42</v>
      </c>
    </row>
    <row r="36" spans="1:56" s="45" customFormat="1" ht="34.5" x14ac:dyDescent="0.35">
      <c r="A36" s="4" t="s">
        <v>100</v>
      </c>
      <c r="B36" s="4" t="s">
        <v>63</v>
      </c>
      <c r="C36" s="4" t="s">
        <v>29</v>
      </c>
      <c r="D36" s="4" t="s">
        <v>61</v>
      </c>
      <c r="E36" s="4" t="s">
        <v>15</v>
      </c>
      <c r="F36" s="4" t="s">
        <v>77</v>
      </c>
      <c r="G36" s="4" t="s">
        <v>15</v>
      </c>
      <c r="H36" s="4" t="s">
        <v>40</v>
      </c>
      <c r="I36" s="4" t="s">
        <v>33</v>
      </c>
      <c r="J36" s="4">
        <v>15</v>
      </c>
      <c r="K36" s="4" t="str">
        <f t="shared" si="0"/>
        <v>Short</v>
      </c>
      <c r="L36" s="4">
        <v>251</v>
      </c>
      <c r="M36" s="4">
        <v>52.7</v>
      </c>
      <c r="N36" s="4" t="s">
        <v>35</v>
      </c>
      <c r="O36" s="4">
        <v>15.3</v>
      </c>
      <c r="P36" s="4" t="s">
        <v>41</v>
      </c>
      <c r="Q36" s="4" t="s">
        <v>41</v>
      </c>
      <c r="R36" s="4">
        <v>250</v>
      </c>
      <c r="S36" s="4">
        <v>51.6</v>
      </c>
      <c r="T36" s="4" t="s">
        <v>35</v>
      </c>
      <c r="U36" s="4">
        <v>15</v>
      </c>
      <c r="V36" s="4" t="s">
        <v>41</v>
      </c>
      <c r="W36" s="4" t="s">
        <v>41</v>
      </c>
      <c r="X36" s="4">
        <v>250</v>
      </c>
      <c r="Y36" s="4">
        <v>41.56</v>
      </c>
      <c r="Z36" s="4" t="s">
        <v>36</v>
      </c>
      <c r="AA36" s="4">
        <v>1.07</v>
      </c>
      <c r="AB36" s="4" t="s">
        <v>41</v>
      </c>
      <c r="AC36" s="4" t="s">
        <v>41</v>
      </c>
      <c r="AD36" s="4">
        <v>248</v>
      </c>
      <c r="AE36" s="4">
        <v>44.89</v>
      </c>
      <c r="AF36" s="4" t="s">
        <v>36</v>
      </c>
      <c r="AG36" s="4">
        <v>1.08</v>
      </c>
      <c r="AH36" s="4" t="s">
        <v>41</v>
      </c>
      <c r="AI36" s="4" t="s">
        <v>41</v>
      </c>
      <c r="AJ36" s="4" t="s">
        <v>41</v>
      </c>
      <c r="AK36" s="4" t="s">
        <v>41</v>
      </c>
      <c r="AL36" s="4" t="s">
        <v>41</v>
      </c>
      <c r="AM36" s="4" t="s">
        <v>41</v>
      </c>
      <c r="AN36" s="4" t="s">
        <v>41</v>
      </c>
      <c r="AO36" s="4" t="s">
        <v>41</v>
      </c>
      <c r="AP36" s="4" t="s">
        <v>41</v>
      </c>
      <c r="AQ36" s="4" t="s">
        <v>41</v>
      </c>
      <c r="AR36" s="4" t="s">
        <v>41</v>
      </c>
      <c r="AS36" s="4" t="s">
        <v>41</v>
      </c>
      <c r="AT36" s="4" t="s">
        <v>41</v>
      </c>
      <c r="AU36" s="4" t="s">
        <v>41</v>
      </c>
      <c r="AV36" s="4">
        <v>250</v>
      </c>
      <c r="AW36" s="4">
        <v>248</v>
      </c>
      <c r="AX36" s="4" t="s">
        <v>78</v>
      </c>
      <c r="AY36" s="4">
        <v>-3.33</v>
      </c>
      <c r="AZ36" s="4" t="s">
        <v>48</v>
      </c>
      <c r="BA36" s="4" t="s">
        <v>41</v>
      </c>
      <c r="BB36" s="4">
        <v>-6.31</v>
      </c>
      <c r="BC36" s="4">
        <v>-0.35</v>
      </c>
      <c r="BD36" s="4">
        <v>1.44E-2</v>
      </c>
    </row>
    <row r="37" spans="1:56" s="45" customFormat="1" x14ac:dyDescent="0.35">
      <c r="A37" s="4" t="s">
        <v>121</v>
      </c>
      <c r="B37" s="4" t="s">
        <v>56</v>
      </c>
      <c r="C37" s="4" t="s">
        <v>29</v>
      </c>
      <c r="D37" s="4" t="s">
        <v>61</v>
      </c>
      <c r="E37" s="4" t="s">
        <v>15</v>
      </c>
      <c r="F37" s="4" t="s">
        <v>76</v>
      </c>
      <c r="G37" s="4" t="s">
        <v>15</v>
      </c>
      <c r="H37" s="4" t="s">
        <v>40</v>
      </c>
      <c r="I37" s="4" t="s">
        <v>41</v>
      </c>
      <c r="J37" s="4">
        <v>12</v>
      </c>
      <c r="K37" s="68" t="str">
        <f t="shared" si="0"/>
        <v>Short</v>
      </c>
      <c r="L37" s="4" t="s">
        <v>41</v>
      </c>
      <c r="M37" s="4" t="s">
        <v>41</v>
      </c>
      <c r="N37" s="4" t="s">
        <v>41</v>
      </c>
      <c r="O37" s="4" t="s">
        <v>41</v>
      </c>
      <c r="P37" s="4" t="s">
        <v>41</v>
      </c>
      <c r="Q37" s="4" t="s">
        <v>41</v>
      </c>
      <c r="R37" s="4" t="s">
        <v>41</v>
      </c>
      <c r="S37" s="4" t="s">
        <v>41</v>
      </c>
      <c r="T37" s="4" t="s">
        <v>41</v>
      </c>
      <c r="U37" s="4" t="s">
        <v>41</v>
      </c>
      <c r="V37" s="4" t="s">
        <v>41</v>
      </c>
      <c r="W37" s="4" t="s">
        <v>41</v>
      </c>
      <c r="X37" s="4" t="s">
        <v>41</v>
      </c>
      <c r="Y37" s="4" t="s">
        <v>41</v>
      </c>
      <c r="Z37" s="4" t="s">
        <v>41</v>
      </c>
      <c r="AA37" s="4" t="s">
        <v>41</v>
      </c>
      <c r="AB37" s="4" t="s">
        <v>41</v>
      </c>
      <c r="AC37" s="4" t="s">
        <v>41</v>
      </c>
      <c r="AD37" s="4" t="s">
        <v>41</v>
      </c>
      <c r="AE37" s="4" t="s">
        <v>41</v>
      </c>
      <c r="AF37" s="4" t="s">
        <v>41</v>
      </c>
      <c r="AG37" s="4" t="s">
        <v>41</v>
      </c>
      <c r="AH37" s="4" t="s">
        <v>41</v>
      </c>
      <c r="AI37" s="4" t="s">
        <v>41</v>
      </c>
      <c r="AJ37" s="4">
        <v>317</v>
      </c>
      <c r="AK37" s="4">
        <v>-16.600000000000001</v>
      </c>
      <c r="AL37" s="4" t="s">
        <v>36</v>
      </c>
      <c r="AM37" s="4">
        <v>1.17</v>
      </c>
      <c r="AN37" s="4" t="s">
        <v>41</v>
      </c>
      <c r="AO37" s="4" t="s">
        <v>41</v>
      </c>
      <c r="AP37" s="4">
        <v>316</v>
      </c>
      <c r="AQ37" s="4">
        <v>-13.2</v>
      </c>
      <c r="AR37" s="4" t="s">
        <v>36</v>
      </c>
      <c r="AS37" s="4">
        <v>1.17</v>
      </c>
      <c r="AT37" s="4" t="s">
        <v>41</v>
      </c>
      <c r="AU37" s="4" t="s">
        <v>41</v>
      </c>
      <c r="AV37" s="4" t="s">
        <v>41</v>
      </c>
      <c r="AW37" s="4" t="s">
        <v>41</v>
      </c>
      <c r="AX37" s="4" t="s">
        <v>41</v>
      </c>
      <c r="AY37" s="4" t="s">
        <v>41</v>
      </c>
      <c r="AZ37" s="4" t="s">
        <v>41</v>
      </c>
      <c r="BA37" s="4" t="s">
        <v>41</v>
      </c>
      <c r="BB37" s="4" t="s">
        <v>41</v>
      </c>
      <c r="BC37" s="4" t="s">
        <v>41</v>
      </c>
      <c r="BD37" s="4" t="s">
        <v>41</v>
      </c>
    </row>
    <row r="38" spans="1:56" s="45" customFormat="1" x14ac:dyDescent="0.35">
      <c r="A38" s="4" t="s">
        <v>122</v>
      </c>
      <c r="B38" s="4" t="s">
        <v>56</v>
      </c>
      <c r="C38" s="4" t="s">
        <v>29</v>
      </c>
      <c r="D38" s="4" t="s">
        <v>61</v>
      </c>
      <c r="E38" s="4" t="s">
        <v>15</v>
      </c>
      <c r="F38" s="4" t="s">
        <v>76</v>
      </c>
      <c r="G38" s="4" t="s">
        <v>15</v>
      </c>
      <c r="H38" s="4" t="s">
        <v>40</v>
      </c>
      <c r="I38" s="4" t="s">
        <v>41</v>
      </c>
      <c r="J38" s="4">
        <v>12</v>
      </c>
      <c r="K38" s="68" t="str">
        <f t="shared" ref="K38:K39" si="1">IF(J38&gt;=52,"Long",IF(J38&gt;=26,"Intermediate",IF(J38&lt;26,"Short")))</f>
        <v>Short</v>
      </c>
      <c r="L38" s="4" t="s">
        <v>41</v>
      </c>
      <c r="M38" s="4" t="s">
        <v>41</v>
      </c>
      <c r="N38" s="4" t="s">
        <v>41</v>
      </c>
      <c r="O38" s="4" t="s">
        <v>41</v>
      </c>
      <c r="P38" s="4" t="s">
        <v>41</v>
      </c>
      <c r="Q38" s="4" t="s">
        <v>41</v>
      </c>
      <c r="R38" s="4" t="s">
        <v>41</v>
      </c>
      <c r="S38" s="4" t="s">
        <v>41</v>
      </c>
      <c r="T38" s="4" t="s">
        <v>41</v>
      </c>
      <c r="U38" s="4" t="s">
        <v>41</v>
      </c>
      <c r="V38" s="4" t="s">
        <v>41</v>
      </c>
      <c r="W38" s="4" t="s">
        <v>41</v>
      </c>
      <c r="X38" s="4" t="s">
        <v>41</v>
      </c>
      <c r="Y38" s="4" t="s">
        <v>41</v>
      </c>
      <c r="Z38" s="4" t="s">
        <v>41</v>
      </c>
      <c r="AA38" s="4" t="s">
        <v>41</v>
      </c>
      <c r="AB38" s="4" t="s">
        <v>41</v>
      </c>
      <c r="AC38" s="4" t="s">
        <v>41</v>
      </c>
      <c r="AD38" s="4" t="s">
        <v>41</v>
      </c>
      <c r="AE38" s="4" t="s">
        <v>41</v>
      </c>
      <c r="AF38" s="4" t="s">
        <v>41</v>
      </c>
      <c r="AG38" s="4" t="s">
        <v>41</v>
      </c>
      <c r="AH38" s="4" t="s">
        <v>41</v>
      </c>
      <c r="AI38" s="4" t="s">
        <v>41</v>
      </c>
      <c r="AJ38" s="4">
        <v>312</v>
      </c>
      <c r="AK38" s="4">
        <v>-21.46</v>
      </c>
      <c r="AL38" s="4" t="s">
        <v>36</v>
      </c>
      <c r="AM38" s="4">
        <v>1.23</v>
      </c>
      <c r="AN38" s="4" t="s">
        <v>41</v>
      </c>
      <c r="AO38" s="4" t="s">
        <v>41</v>
      </c>
      <c r="AP38" s="4">
        <v>313</v>
      </c>
      <c r="AQ38" s="4">
        <v>-13.88</v>
      </c>
      <c r="AR38" s="4" t="s">
        <v>36</v>
      </c>
      <c r="AS38" s="4">
        <v>1.2</v>
      </c>
      <c r="AT38" s="4" t="s">
        <v>41</v>
      </c>
      <c r="AU38" s="4" t="s">
        <v>41</v>
      </c>
      <c r="AV38" s="4" t="s">
        <v>41</v>
      </c>
      <c r="AW38" s="4" t="s">
        <v>41</v>
      </c>
      <c r="AX38" s="4" t="s">
        <v>41</v>
      </c>
      <c r="AY38" s="4" t="s">
        <v>41</v>
      </c>
      <c r="AZ38" s="4" t="s">
        <v>41</v>
      </c>
      <c r="BA38" s="4" t="s">
        <v>41</v>
      </c>
      <c r="BB38" s="4" t="s">
        <v>41</v>
      </c>
      <c r="BC38" s="4" t="s">
        <v>41</v>
      </c>
      <c r="BD38" s="4" t="s">
        <v>41</v>
      </c>
    </row>
    <row r="39" spans="1:56" s="45" customFormat="1" x14ac:dyDescent="0.35">
      <c r="A39" s="4" t="s">
        <v>123</v>
      </c>
      <c r="B39" s="4" t="s">
        <v>56</v>
      </c>
      <c r="C39" s="4" t="s">
        <v>29</v>
      </c>
      <c r="D39" s="4" t="s">
        <v>61</v>
      </c>
      <c r="E39" s="4" t="s">
        <v>15</v>
      </c>
      <c r="F39" s="4" t="s">
        <v>76</v>
      </c>
      <c r="G39" s="4" t="s">
        <v>15</v>
      </c>
      <c r="H39" s="4" t="s">
        <v>40</v>
      </c>
      <c r="I39" s="4" t="s">
        <v>41</v>
      </c>
      <c r="J39" s="4">
        <v>12</v>
      </c>
      <c r="K39" s="68" t="str">
        <f t="shared" si="1"/>
        <v>Short</v>
      </c>
      <c r="L39" s="4" t="s">
        <v>41</v>
      </c>
      <c r="M39" s="4" t="s">
        <v>41</v>
      </c>
      <c r="N39" s="4" t="s">
        <v>41</v>
      </c>
      <c r="O39" s="4" t="s">
        <v>41</v>
      </c>
      <c r="P39" s="4" t="s">
        <v>41</v>
      </c>
      <c r="Q39" s="4" t="s">
        <v>41</v>
      </c>
      <c r="R39" s="4" t="s">
        <v>41</v>
      </c>
      <c r="S39" s="4" t="s">
        <v>41</v>
      </c>
      <c r="T39" s="4" t="s">
        <v>41</v>
      </c>
      <c r="U39" s="4" t="s">
        <v>41</v>
      </c>
      <c r="V39" s="4" t="s">
        <v>41</v>
      </c>
      <c r="W39" s="4" t="s">
        <v>41</v>
      </c>
      <c r="X39" s="4" t="s">
        <v>41</v>
      </c>
      <c r="Y39" s="4" t="s">
        <v>41</v>
      </c>
      <c r="Z39" s="4" t="s">
        <v>41</v>
      </c>
      <c r="AA39" s="4" t="s">
        <v>41</v>
      </c>
      <c r="AB39" s="4" t="s">
        <v>41</v>
      </c>
      <c r="AC39" s="4" t="s">
        <v>41</v>
      </c>
      <c r="AD39" s="4" t="s">
        <v>41</v>
      </c>
      <c r="AE39" s="4" t="s">
        <v>41</v>
      </c>
      <c r="AF39" s="4" t="s">
        <v>41</v>
      </c>
      <c r="AG39" s="4" t="s">
        <v>41</v>
      </c>
      <c r="AH39" s="4" t="s">
        <v>41</v>
      </c>
      <c r="AI39" s="4" t="s">
        <v>41</v>
      </c>
      <c r="AJ39" s="4">
        <v>318</v>
      </c>
      <c r="AK39" s="4">
        <v>-19.420000000000002</v>
      </c>
      <c r="AL39" s="4" t="s">
        <v>36</v>
      </c>
      <c r="AM39" s="4">
        <v>1.22</v>
      </c>
      <c r="AN39" s="4" t="s">
        <v>41</v>
      </c>
      <c r="AO39" s="4" t="s">
        <v>41</v>
      </c>
      <c r="AP39" s="4">
        <v>322</v>
      </c>
      <c r="AQ39" s="4">
        <v>-15.02</v>
      </c>
      <c r="AR39" s="4" t="s">
        <v>36</v>
      </c>
      <c r="AS39" s="4">
        <v>1.2</v>
      </c>
      <c r="AT39" s="4" t="s">
        <v>41</v>
      </c>
      <c r="AU39" s="4" t="s">
        <v>41</v>
      </c>
      <c r="AV39" s="4" t="s">
        <v>41</v>
      </c>
      <c r="AW39" s="4" t="s">
        <v>41</v>
      </c>
      <c r="AX39" s="4" t="s">
        <v>41</v>
      </c>
      <c r="AY39" s="4" t="s">
        <v>41</v>
      </c>
      <c r="AZ39" s="4" t="s">
        <v>41</v>
      </c>
      <c r="BA39" s="4" t="s">
        <v>41</v>
      </c>
      <c r="BB39" s="4" t="s">
        <v>41</v>
      </c>
      <c r="BC39" s="4" t="s">
        <v>41</v>
      </c>
      <c r="BD39" s="4" t="s">
        <v>41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1.5" x14ac:dyDescent="0.25"/>
  <cols>
    <col min="1" max="1" width="17.54296875" style="2" bestFit="1" customWidth="1"/>
    <col min="2" max="2" width="6.54296875" style="2" bestFit="1" customWidth="1"/>
    <col min="3" max="3" width="13.6328125" style="2" bestFit="1" customWidth="1"/>
    <col min="4" max="5" width="11.36328125" style="2" bestFit="1" customWidth="1"/>
    <col min="6" max="6" width="31.36328125" style="2" bestFit="1" customWidth="1"/>
    <col min="7" max="7" width="7.453125" style="2" bestFit="1" customWidth="1"/>
    <col min="8" max="8" width="13.453125" style="2" bestFit="1" customWidth="1"/>
    <col min="9" max="9" width="13.36328125" style="2" bestFit="1" customWidth="1"/>
    <col min="10" max="10" width="20" style="2" bestFit="1" customWidth="1"/>
    <col min="11" max="11" width="12.6328125" style="2" bestFit="1" customWidth="1"/>
    <col min="12" max="49" width="15.6328125" style="2" customWidth="1"/>
    <col min="50" max="50" width="35.6328125" style="20" customWidth="1"/>
    <col min="51" max="56" width="15.6328125" style="2" customWidth="1"/>
    <col min="57" max="16384" width="9.08984375" style="2"/>
  </cols>
  <sheetData>
    <row r="1" spans="1:56" ht="13" x14ac:dyDescent="0.3">
      <c r="A1" s="101" t="s">
        <v>546</v>
      </c>
    </row>
    <row r="2" spans="1:56" s="50" customFormat="1" ht="34.5" x14ac:dyDescent="0.25">
      <c r="A2" s="18" t="s">
        <v>1</v>
      </c>
      <c r="B2" s="18" t="s">
        <v>0</v>
      </c>
      <c r="C2" s="18" t="s">
        <v>3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4</v>
      </c>
      <c r="I2" s="18" t="s">
        <v>5</v>
      </c>
      <c r="J2" s="18" t="s">
        <v>6</v>
      </c>
      <c r="K2" s="18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1" customFormat="1" ht="12" x14ac:dyDescent="0.35">
      <c r="A3" s="4" t="s">
        <v>14</v>
      </c>
      <c r="B3" s="4" t="s">
        <v>56</v>
      </c>
      <c r="C3" s="4" t="s">
        <v>29</v>
      </c>
      <c r="D3" s="4" t="s">
        <v>2</v>
      </c>
      <c r="E3" s="4" t="s">
        <v>15</v>
      </c>
      <c r="F3" s="4" t="s">
        <v>16</v>
      </c>
      <c r="G3" s="4" t="s">
        <v>15</v>
      </c>
      <c r="H3" s="4" t="s">
        <v>46</v>
      </c>
      <c r="I3" s="4" t="s">
        <v>33</v>
      </c>
      <c r="J3" s="4">
        <v>12</v>
      </c>
      <c r="K3" s="4" t="str">
        <f t="shared" ref="K3:K40" si="0">IF(J3&gt;=52,"Long",IF(J3&gt;=26,"Intermediate",IF(J3&lt;26,"Short")))</f>
        <v>Short</v>
      </c>
      <c r="L3" s="4">
        <v>91</v>
      </c>
      <c r="M3" s="4">
        <v>46.3</v>
      </c>
      <c r="N3" s="4" t="s">
        <v>35</v>
      </c>
      <c r="O3" s="4">
        <v>11.8</v>
      </c>
      <c r="P3" s="4" t="s">
        <v>41</v>
      </c>
      <c r="Q3" s="4" t="s">
        <v>41</v>
      </c>
      <c r="R3" s="4">
        <v>92</v>
      </c>
      <c r="S3" s="4">
        <v>44</v>
      </c>
      <c r="T3" s="4" t="s">
        <v>35</v>
      </c>
      <c r="U3" s="4">
        <v>10.3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91</v>
      </c>
      <c r="AK3" s="4">
        <v>2.98</v>
      </c>
      <c r="AL3" s="4" t="s">
        <v>37</v>
      </c>
      <c r="AM3" s="4">
        <v>1.04</v>
      </c>
      <c r="AN3" s="4" t="s">
        <v>41</v>
      </c>
      <c r="AO3" s="4" t="s">
        <v>41</v>
      </c>
      <c r="AP3" s="4">
        <v>92</v>
      </c>
      <c r="AQ3" s="4">
        <v>0.52</v>
      </c>
      <c r="AR3" s="4" t="s">
        <v>37</v>
      </c>
      <c r="AS3" s="4">
        <v>1.05</v>
      </c>
      <c r="AT3" s="4" t="s">
        <v>41</v>
      </c>
      <c r="AU3" s="4" t="s">
        <v>41</v>
      </c>
      <c r="AV3" s="4">
        <v>91</v>
      </c>
      <c r="AW3" s="4">
        <v>92</v>
      </c>
      <c r="AX3" s="4" t="s">
        <v>52</v>
      </c>
      <c r="AY3" s="4">
        <v>2.46</v>
      </c>
      <c r="AZ3" s="4" t="s">
        <v>48</v>
      </c>
      <c r="BA3" s="4" t="s">
        <v>41</v>
      </c>
      <c r="BB3" s="4">
        <v>-0.47</v>
      </c>
      <c r="BC3" s="4">
        <v>5.39</v>
      </c>
      <c r="BD3" s="4">
        <v>9.9000000000000005E-2</v>
      </c>
    </row>
    <row r="4" spans="1:56" s="20" customFormat="1" x14ac:dyDescent="0.25">
      <c r="A4" s="4" t="s">
        <v>14</v>
      </c>
      <c r="B4" s="4" t="s">
        <v>56</v>
      </c>
      <c r="C4" s="4" t="s">
        <v>29</v>
      </c>
      <c r="D4" s="4" t="s">
        <v>2</v>
      </c>
      <c r="E4" s="4" t="s">
        <v>15</v>
      </c>
      <c r="F4" s="4" t="s">
        <v>16</v>
      </c>
      <c r="G4" s="4" t="s">
        <v>15</v>
      </c>
      <c r="H4" s="4" t="s">
        <v>47</v>
      </c>
      <c r="I4" s="4" t="s">
        <v>33</v>
      </c>
      <c r="J4" s="4">
        <v>12</v>
      </c>
      <c r="K4" s="4" t="str">
        <f t="shared" si="0"/>
        <v>Short</v>
      </c>
      <c r="L4" s="4">
        <v>91</v>
      </c>
      <c r="M4" s="4">
        <v>29.3</v>
      </c>
      <c r="N4" s="4" t="s">
        <v>35</v>
      </c>
      <c r="O4" s="4">
        <v>8.8000000000000007</v>
      </c>
      <c r="P4" s="4" t="s">
        <v>41</v>
      </c>
      <c r="Q4" s="4" t="s">
        <v>41</v>
      </c>
      <c r="R4" s="4">
        <v>92</v>
      </c>
      <c r="S4" s="4">
        <v>30.3</v>
      </c>
      <c r="T4" s="4" t="s">
        <v>35</v>
      </c>
      <c r="U4" s="4">
        <v>8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91</v>
      </c>
      <c r="AK4" s="4">
        <v>5.49</v>
      </c>
      <c r="AL4" s="4" t="s">
        <v>37</v>
      </c>
      <c r="AM4" s="4">
        <v>0.81</v>
      </c>
      <c r="AN4" s="4" t="s">
        <v>41</v>
      </c>
      <c r="AO4" s="4" t="s">
        <v>41</v>
      </c>
      <c r="AP4" s="4">
        <v>92</v>
      </c>
      <c r="AQ4" s="4">
        <v>2.5299999999999998</v>
      </c>
      <c r="AR4" s="4" t="s">
        <v>37</v>
      </c>
      <c r="AS4" s="4">
        <v>0.8</v>
      </c>
      <c r="AT4" s="4" t="s">
        <v>41</v>
      </c>
      <c r="AU4" s="4" t="s">
        <v>41</v>
      </c>
      <c r="AV4" s="4">
        <v>91</v>
      </c>
      <c r="AW4" s="4">
        <v>92</v>
      </c>
      <c r="AX4" s="4" t="s">
        <v>52</v>
      </c>
      <c r="AY4" s="4">
        <v>2.97</v>
      </c>
      <c r="AZ4" s="4" t="s">
        <v>48</v>
      </c>
      <c r="BA4" s="4" t="s">
        <v>41</v>
      </c>
      <c r="BB4" s="4">
        <v>0.79</v>
      </c>
      <c r="BC4" s="4">
        <v>5.14</v>
      </c>
      <c r="BD4" s="4">
        <v>8.0000000000000002E-3</v>
      </c>
    </row>
    <row r="5" spans="1:56" s="20" customFormat="1" x14ac:dyDescent="0.25">
      <c r="A5" s="4" t="s">
        <v>23</v>
      </c>
      <c r="B5" s="4" t="s">
        <v>56</v>
      </c>
      <c r="C5" s="4" t="s">
        <v>29</v>
      </c>
      <c r="D5" s="4" t="s">
        <v>2</v>
      </c>
      <c r="E5" s="4" t="s">
        <v>15</v>
      </c>
      <c r="F5" s="4" t="s">
        <v>24</v>
      </c>
      <c r="G5" s="4" t="s">
        <v>15</v>
      </c>
      <c r="H5" s="4" t="s">
        <v>46</v>
      </c>
      <c r="I5" s="4" t="s">
        <v>41</v>
      </c>
      <c r="J5" s="4">
        <v>12</v>
      </c>
      <c r="K5" s="4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79</v>
      </c>
      <c r="AK5" s="4">
        <v>2.44</v>
      </c>
      <c r="AL5" s="4" t="s">
        <v>36</v>
      </c>
      <c r="AM5" s="4">
        <v>1.22</v>
      </c>
      <c r="AN5" s="4" t="s">
        <v>41</v>
      </c>
      <c r="AO5" s="4" t="s">
        <v>41</v>
      </c>
      <c r="AP5" s="4">
        <v>144</v>
      </c>
      <c r="AQ5" s="4">
        <v>1.78</v>
      </c>
      <c r="AR5" s="4" t="s">
        <v>36</v>
      </c>
      <c r="AS5" s="4">
        <v>0.95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41</v>
      </c>
    </row>
    <row r="6" spans="1:56" s="20" customFormat="1" x14ac:dyDescent="0.25">
      <c r="A6" s="4" t="s">
        <v>23</v>
      </c>
      <c r="B6" s="4" t="s">
        <v>56</v>
      </c>
      <c r="C6" s="4" t="s">
        <v>29</v>
      </c>
      <c r="D6" s="4" t="s">
        <v>2</v>
      </c>
      <c r="E6" s="4" t="s">
        <v>15</v>
      </c>
      <c r="F6" s="4" t="s">
        <v>18</v>
      </c>
      <c r="G6" s="4" t="s">
        <v>15</v>
      </c>
      <c r="H6" s="4" t="s">
        <v>46</v>
      </c>
      <c r="I6" s="4" t="s">
        <v>41</v>
      </c>
      <c r="J6" s="4">
        <v>12</v>
      </c>
      <c r="K6" s="4" t="str">
        <f t="shared" si="0"/>
        <v>Short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150</v>
      </c>
      <c r="AK6" s="4">
        <v>5.18</v>
      </c>
      <c r="AL6" s="4" t="s">
        <v>36</v>
      </c>
      <c r="AM6" s="4">
        <v>0.93</v>
      </c>
      <c r="AN6" s="4" t="s">
        <v>41</v>
      </c>
      <c r="AO6" s="4" t="s">
        <v>41</v>
      </c>
      <c r="AP6" s="4">
        <v>144</v>
      </c>
      <c r="AQ6" s="4">
        <v>1.78</v>
      </c>
      <c r="AR6" s="4" t="s">
        <v>36</v>
      </c>
      <c r="AS6" s="4">
        <v>0.95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41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 t="s">
        <v>41</v>
      </c>
    </row>
    <row r="7" spans="1:56" s="20" customFormat="1" x14ac:dyDescent="0.25">
      <c r="A7" s="4" t="s">
        <v>23</v>
      </c>
      <c r="B7" s="4" t="s">
        <v>56</v>
      </c>
      <c r="C7" s="4" t="s">
        <v>29</v>
      </c>
      <c r="D7" s="4" t="s">
        <v>2</v>
      </c>
      <c r="E7" s="4" t="s">
        <v>15</v>
      </c>
      <c r="F7" s="4" t="s">
        <v>16</v>
      </c>
      <c r="G7" s="4" t="s">
        <v>15</v>
      </c>
      <c r="H7" s="4" t="s">
        <v>46</v>
      </c>
      <c r="I7" s="4" t="s">
        <v>41</v>
      </c>
      <c r="J7" s="4">
        <v>12</v>
      </c>
      <c r="K7" s="4" t="str">
        <f t="shared" si="0"/>
        <v>Short</v>
      </c>
      <c r="L7" s="4" t="s">
        <v>41</v>
      </c>
      <c r="M7" s="4" t="s">
        <v>41</v>
      </c>
      <c r="N7" s="4" t="s">
        <v>41</v>
      </c>
      <c r="O7" s="4" t="s">
        <v>41</v>
      </c>
      <c r="P7" s="4" t="s">
        <v>41</v>
      </c>
      <c r="Q7" s="4" t="s">
        <v>41</v>
      </c>
      <c r="R7" s="4" t="s">
        <v>41</v>
      </c>
      <c r="S7" s="4" t="s">
        <v>41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147</v>
      </c>
      <c r="AK7" s="4">
        <v>5.28</v>
      </c>
      <c r="AL7" s="4" t="s">
        <v>36</v>
      </c>
      <c r="AM7" s="4">
        <v>0.92</v>
      </c>
      <c r="AN7" s="4" t="s">
        <v>41</v>
      </c>
      <c r="AO7" s="4" t="s">
        <v>41</v>
      </c>
      <c r="AP7" s="4">
        <v>144</v>
      </c>
      <c r="AQ7" s="4">
        <v>1.78</v>
      </c>
      <c r="AR7" s="4" t="s">
        <v>36</v>
      </c>
      <c r="AS7" s="4">
        <v>0.95</v>
      </c>
      <c r="AT7" s="4" t="s">
        <v>41</v>
      </c>
      <c r="AU7" s="4" t="s">
        <v>41</v>
      </c>
      <c r="AV7" s="4" t="s">
        <v>41</v>
      </c>
      <c r="AW7" s="4" t="s">
        <v>41</v>
      </c>
      <c r="AX7" s="4" t="s">
        <v>41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4" t="s">
        <v>41</v>
      </c>
    </row>
    <row r="8" spans="1:56" s="20" customFormat="1" x14ac:dyDescent="0.25">
      <c r="A8" s="4" t="s">
        <v>23</v>
      </c>
      <c r="B8" s="4" t="s">
        <v>56</v>
      </c>
      <c r="C8" s="4" t="s">
        <v>29</v>
      </c>
      <c r="D8" s="4" t="s">
        <v>2</v>
      </c>
      <c r="E8" s="4" t="s">
        <v>15</v>
      </c>
      <c r="F8" s="4" t="s">
        <v>24</v>
      </c>
      <c r="G8" s="4" t="s">
        <v>15</v>
      </c>
      <c r="H8" s="4" t="s">
        <v>47</v>
      </c>
      <c r="I8" s="4" t="s">
        <v>41</v>
      </c>
      <c r="J8" s="4">
        <v>12</v>
      </c>
      <c r="K8" s="4" t="str">
        <f t="shared" si="0"/>
        <v>Short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79</v>
      </c>
      <c r="AK8" s="4">
        <v>4.87</v>
      </c>
      <c r="AL8" s="4" t="s">
        <v>36</v>
      </c>
      <c r="AM8" s="4">
        <v>1.0900000000000001</v>
      </c>
      <c r="AN8" s="4" t="s">
        <v>41</v>
      </c>
      <c r="AO8" s="4" t="s">
        <v>41</v>
      </c>
      <c r="AP8" s="4">
        <v>144</v>
      </c>
      <c r="AQ8" s="4">
        <v>3.6</v>
      </c>
      <c r="AR8" s="4" t="s">
        <v>36</v>
      </c>
      <c r="AS8" s="4">
        <v>0.85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41</v>
      </c>
    </row>
    <row r="9" spans="1:56" s="20" customFormat="1" x14ac:dyDescent="0.25">
      <c r="A9" s="4" t="s">
        <v>23</v>
      </c>
      <c r="B9" s="4" t="s">
        <v>56</v>
      </c>
      <c r="C9" s="4" t="s">
        <v>29</v>
      </c>
      <c r="D9" s="4" t="s">
        <v>2</v>
      </c>
      <c r="E9" s="4" t="s">
        <v>15</v>
      </c>
      <c r="F9" s="4" t="s">
        <v>18</v>
      </c>
      <c r="G9" s="4" t="s">
        <v>15</v>
      </c>
      <c r="H9" s="4" t="s">
        <v>47</v>
      </c>
      <c r="I9" s="4" t="s">
        <v>41</v>
      </c>
      <c r="J9" s="4">
        <v>12</v>
      </c>
      <c r="K9" s="4" t="str">
        <f t="shared" si="0"/>
        <v>Short</v>
      </c>
      <c r="L9" s="4" t="s">
        <v>41</v>
      </c>
      <c r="M9" s="4" t="s">
        <v>41</v>
      </c>
      <c r="N9" s="4" t="s">
        <v>41</v>
      </c>
      <c r="O9" s="4" t="s">
        <v>41</v>
      </c>
      <c r="P9" s="4" t="s">
        <v>41</v>
      </c>
      <c r="Q9" s="4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150</v>
      </c>
      <c r="AK9" s="4">
        <v>4.6399999999999997</v>
      </c>
      <c r="AL9" s="4" t="s">
        <v>36</v>
      </c>
      <c r="AM9" s="4">
        <v>0.83</v>
      </c>
      <c r="AN9" s="4" t="s">
        <v>41</v>
      </c>
      <c r="AO9" s="4" t="s">
        <v>41</v>
      </c>
      <c r="AP9" s="4">
        <v>144</v>
      </c>
      <c r="AQ9" s="4">
        <v>3.6</v>
      </c>
      <c r="AR9" s="4" t="s">
        <v>36</v>
      </c>
      <c r="AS9" s="4">
        <v>0.85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41</v>
      </c>
    </row>
    <row r="10" spans="1:56" s="20" customFormat="1" x14ac:dyDescent="0.25">
      <c r="A10" s="4" t="s">
        <v>23</v>
      </c>
      <c r="B10" s="4" t="s">
        <v>56</v>
      </c>
      <c r="C10" s="4" t="s">
        <v>29</v>
      </c>
      <c r="D10" s="4" t="s">
        <v>2</v>
      </c>
      <c r="E10" s="4" t="s">
        <v>15</v>
      </c>
      <c r="F10" s="4" t="s">
        <v>16</v>
      </c>
      <c r="G10" s="4" t="s">
        <v>15</v>
      </c>
      <c r="H10" s="4" t="s">
        <v>47</v>
      </c>
      <c r="I10" s="4" t="s">
        <v>41</v>
      </c>
      <c r="J10" s="4">
        <v>12</v>
      </c>
      <c r="K10" s="4" t="str">
        <f t="shared" si="0"/>
        <v>Short</v>
      </c>
      <c r="L10" s="4" t="s">
        <v>41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147</v>
      </c>
      <c r="AK10" s="4">
        <v>4.07</v>
      </c>
      <c r="AL10" s="4" t="s">
        <v>36</v>
      </c>
      <c r="AM10" s="4">
        <v>0.83</v>
      </c>
      <c r="AN10" s="4" t="s">
        <v>41</v>
      </c>
      <c r="AO10" s="4" t="s">
        <v>41</v>
      </c>
      <c r="AP10" s="4">
        <v>144</v>
      </c>
      <c r="AQ10" s="4">
        <v>3.6</v>
      </c>
      <c r="AR10" s="4" t="s">
        <v>36</v>
      </c>
      <c r="AS10" s="4">
        <v>0.85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20" customFormat="1" x14ac:dyDescent="0.25">
      <c r="A11" s="4" t="s">
        <v>28</v>
      </c>
      <c r="B11" s="4" t="s">
        <v>56</v>
      </c>
      <c r="C11" s="4" t="s">
        <v>29</v>
      </c>
      <c r="D11" s="4" t="s">
        <v>2</v>
      </c>
      <c r="E11" s="4" t="s">
        <v>15</v>
      </c>
      <c r="F11" s="4" t="s">
        <v>25</v>
      </c>
      <c r="G11" s="4" t="s">
        <v>15</v>
      </c>
      <c r="H11" s="4" t="s">
        <v>46</v>
      </c>
      <c r="I11" s="4" t="s">
        <v>41</v>
      </c>
      <c r="J11" s="4">
        <v>15</v>
      </c>
      <c r="K11" s="4" t="str">
        <f t="shared" si="0"/>
        <v>Short</v>
      </c>
      <c r="L11" s="4">
        <v>399</v>
      </c>
      <c r="M11" s="4">
        <v>42.9</v>
      </c>
      <c r="N11" s="4" t="s">
        <v>35</v>
      </c>
      <c r="O11" s="4">
        <v>11.5</v>
      </c>
      <c r="P11" s="4" t="s">
        <v>41</v>
      </c>
      <c r="Q11" s="4" t="s">
        <v>41</v>
      </c>
      <c r="R11" s="4">
        <v>401</v>
      </c>
      <c r="S11" s="4">
        <v>41.6</v>
      </c>
      <c r="T11" s="4" t="s">
        <v>35</v>
      </c>
      <c r="U11" s="4">
        <v>11.7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397</v>
      </c>
      <c r="AK11" s="4">
        <v>2</v>
      </c>
      <c r="AL11" s="4" t="s">
        <v>37</v>
      </c>
      <c r="AM11" s="4">
        <v>0.6</v>
      </c>
      <c r="AN11" s="4" t="s">
        <v>41</v>
      </c>
      <c r="AO11" s="4" t="s">
        <v>41</v>
      </c>
      <c r="AP11" s="4">
        <v>401</v>
      </c>
      <c r="AQ11" s="4">
        <v>2.1</v>
      </c>
      <c r="AR11" s="4" t="s">
        <v>37</v>
      </c>
      <c r="AS11" s="4">
        <v>0.6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20" customFormat="1" x14ac:dyDescent="0.25">
      <c r="A12" s="4" t="s">
        <v>28</v>
      </c>
      <c r="B12" s="4" t="s">
        <v>56</v>
      </c>
      <c r="C12" s="4" t="s">
        <v>29</v>
      </c>
      <c r="D12" s="4" t="s">
        <v>2</v>
      </c>
      <c r="E12" s="4" t="s">
        <v>15</v>
      </c>
      <c r="F12" s="4" t="s">
        <v>27</v>
      </c>
      <c r="G12" s="4" t="s">
        <v>15</v>
      </c>
      <c r="H12" s="4" t="s">
        <v>46</v>
      </c>
      <c r="I12" s="4" t="s">
        <v>41</v>
      </c>
      <c r="J12" s="4">
        <v>15</v>
      </c>
      <c r="K12" s="4" t="str">
        <f t="shared" si="0"/>
        <v>Short</v>
      </c>
      <c r="L12" s="4">
        <v>396</v>
      </c>
      <c r="M12" s="4">
        <v>40.700000000000003</v>
      </c>
      <c r="N12" s="4" t="s">
        <v>35</v>
      </c>
      <c r="O12" s="4">
        <v>11.3</v>
      </c>
      <c r="P12" s="4" t="s">
        <v>41</v>
      </c>
      <c r="Q12" s="4" t="s">
        <v>41</v>
      </c>
      <c r="R12" s="4">
        <v>401</v>
      </c>
      <c r="S12" s="4">
        <v>41.6</v>
      </c>
      <c r="T12" s="4" t="s">
        <v>35</v>
      </c>
      <c r="U12" s="4">
        <v>11.7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393</v>
      </c>
      <c r="AK12" s="4">
        <v>4</v>
      </c>
      <c r="AL12" s="4" t="s">
        <v>37</v>
      </c>
      <c r="AM12" s="4">
        <v>0.6</v>
      </c>
      <c r="AN12" s="4" t="s">
        <v>41</v>
      </c>
      <c r="AO12" s="4" t="s">
        <v>41</v>
      </c>
      <c r="AP12" s="4">
        <v>401</v>
      </c>
      <c r="AQ12" s="4">
        <v>2.1</v>
      </c>
      <c r="AR12" s="4" t="s">
        <v>37</v>
      </c>
      <c r="AS12" s="4">
        <v>0.6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41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4" t="s">
        <v>41</v>
      </c>
    </row>
    <row r="13" spans="1:56" s="20" customFormat="1" x14ac:dyDescent="0.25">
      <c r="A13" s="4" t="s">
        <v>28</v>
      </c>
      <c r="B13" s="4" t="s">
        <v>56</v>
      </c>
      <c r="C13" s="4" t="s">
        <v>29</v>
      </c>
      <c r="D13" s="4" t="s">
        <v>2</v>
      </c>
      <c r="E13" s="4" t="s">
        <v>15</v>
      </c>
      <c r="F13" s="4" t="s">
        <v>25</v>
      </c>
      <c r="G13" s="4" t="s">
        <v>15</v>
      </c>
      <c r="H13" s="4" t="s">
        <v>47</v>
      </c>
      <c r="I13" s="4" t="s">
        <v>41</v>
      </c>
      <c r="J13" s="4">
        <v>15</v>
      </c>
      <c r="K13" s="4" t="str">
        <f t="shared" si="0"/>
        <v>Short</v>
      </c>
      <c r="L13" s="4">
        <v>399</v>
      </c>
      <c r="M13" s="4">
        <v>31.9</v>
      </c>
      <c r="N13" s="4" t="s">
        <v>35</v>
      </c>
      <c r="O13" s="4">
        <v>7.5</v>
      </c>
      <c r="P13" s="4" t="s">
        <v>41</v>
      </c>
      <c r="Q13" s="4" t="s">
        <v>41</v>
      </c>
      <c r="R13" s="4">
        <v>401</v>
      </c>
      <c r="S13" s="4">
        <v>32.1</v>
      </c>
      <c r="T13" s="4" t="s">
        <v>35</v>
      </c>
      <c r="U13" s="4">
        <v>7.4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397</v>
      </c>
      <c r="AK13" s="4">
        <v>3.7</v>
      </c>
      <c r="AL13" s="4" t="s">
        <v>37</v>
      </c>
      <c r="AM13" s="4">
        <v>0.4</v>
      </c>
      <c r="AN13" s="4" t="s">
        <v>41</v>
      </c>
      <c r="AO13" s="4" t="s">
        <v>41</v>
      </c>
      <c r="AP13" s="4">
        <v>401</v>
      </c>
      <c r="AQ13" s="4">
        <v>2.2999999999999998</v>
      </c>
      <c r="AR13" s="4" t="s">
        <v>37</v>
      </c>
      <c r="AS13" s="4">
        <v>0.4</v>
      </c>
      <c r="AT13" s="4" t="s">
        <v>41</v>
      </c>
      <c r="AU13" s="4" t="s">
        <v>41</v>
      </c>
      <c r="AV13" s="4" t="s">
        <v>41</v>
      </c>
      <c r="AW13" s="4" t="s">
        <v>41</v>
      </c>
      <c r="AX13" s="4" t="s">
        <v>41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4" t="s">
        <v>41</v>
      </c>
    </row>
    <row r="14" spans="1:56" s="20" customFormat="1" x14ac:dyDescent="0.25">
      <c r="A14" s="4" t="s">
        <v>28</v>
      </c>
      <c r="B14" s="4" t="s">
        <v>56</v>
      </c>
      <c r="C14" s="4" t="s">
        <v>29</v>
      </c>
      <c r="D14" s="4" t="s">
        <v>2</v>
      </c>
      <c r="E14" s="4" t="s">
        <v>15</v>
      </c>
      <c r="F14" s="4" t="s">
        <v>27</v>
      </c>
      <c r="G14" s="4" t="s">
        <v>15</v>
      </c>
      <c r="H14" s="4" t="s">
        <v>47</v>
      </c>
      <c r="I14" s="4" t="s">
        <v>41</v>
      </c>
      <c r="J14" s="4">
        <v>15</v>
      </c>
      <c r="K14" s="4" t="str">
        <f t="shared" si="0"/>
        <v>Short</v>
      </c>
      <c r="L14" s="4">
        <v>396</v>
      </c>
      <c r="M14" s="4">
        <v>32.4</v>
      </c>
      <c r="N14" s="4" t="s">
        <v>35</v>
      </c>
      <c r="O14" s="4">
        <v>7.3</v>
      </c>
      <c r="P14" s="4" t="s">
        <v>41</v>
      </c>
      <c r="Q14" s="4" t="s">
        <v>41</v>
      </c>
      <c r="R14" s="4">
        <v>401</v>
      </c>
      <c r="S14" s="4">
        <v>32.1</v>
      </c>
      <c r="T14" s="4" t="s">
        <v>35</v>
      </c>
      <c r="U14" s="4">
        <v>7.4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393</v>
      </c>
      <c r="AK14" s="4">
        <v>2.9</v>
      </c>
      <c r="AL14" s="4" t="s">
        <v>37</v>
      </c>
      <c r="AM14" s="4">
        <v>0.4</v>
      </c>
      <c r="AN14" s="4" t="s">
        <v>41</v>
      </c>
      <c r="AO14" s="4" t="s">
        <v>41</v>
      </c>
      <c r="AP14" s="4">
        <v>401</v>
      </c>
      <c r="AQ14" s="4">
        <v>2.2999999999999998</v>
      </c>
      <c r="AR14" s="4" t="s">
        <v>37</v>
      </c>
      <c r="AS14" s="4">
        <v>0.4</v>
      </c>
      <c r="AT14" s="4" t="s">
        <v>41</v>
      </c>
      <c r="AU14" s="4" t="s">
        <v>41</v>
      </c>
      <c r="AV14" s="4" t="s">
        <v>41</v>
      </c>
      <c r="AW14" s="4" t="s">
        <v>41</v>
      </c>
      <c r="AX14" s="4" t="s">
        <v>41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41</v>
      </c>
    </row>
    <row r="15" spans="1:56" s="20" customFormat="1" x14ac:dyDescent="0.25">
      <c r="A15" s="4" t="s">
        <v>34</v>
      </c>
      <c r="B15" s="4" t="s">
        <v>56</v>
      </c>
      <c r="C15" s="4" t="s">
        <v>29</v>
      </c>
      <c r="D15" s="4" t="s">
        <v>2</v>
      </c>
      <c r="E15" s="4" t="s">
        <v>15</v>
      </c>
      <c r="F15" s="4" t="s">
        <v>25</v>
      </c>
      <c r="G15" s="4" t="s">
        <v>15</v>
      </c>
      <c r="H15" s="4" t="s">
        <v>46</v>
      </c>
      <c r="I15" s="4" t="s">
        <v>41</v>
      </c>
      <c r="J15" s="4">
        <v>15</v>
      </c>
      <c r="K15" s="68" t="str">
        <f>IF(J15&gt;=52,"Long",IF(J15&gt;=26,"Intermediate",IF(J15&lt;26,"Short")))</f>
        <v>Short</v>
      </c>
      <c r="L15" s="4">
        <v>224</v>
      </c>
      <c r="M15" s="4">
        <v>42.4</v>
      </c>
      <c r="N15" s="4" t="s">
        <v>35</v>
      </c>
      <c r="O15" s="4">
        <v>11.4</v>
      </c>
      <c r="P15" s="4" t="s">
        <v>41</v>
      </c>
      <c r="Q15" s="4" t="s">
        <v>41</v>
      </c>
      <c r="R15" s="4">
        <v>223</v>
      </c>
      <c r="S15" s="4">
        <v>42.1</v>
      </c>
      <c r="T15" s="4" t="s">
        <v>35</v>
      </c>
      <c r="U15" s="4">
        <v>12.1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224</v>
      </c>
      <c r="AK15" s="4">
        <v>3.66</v>
      </c>
      <c r="AL15" s="4" t="s">
        <v>36</v>
      </c>
      <c r="AM15" s="4">
        <v>0.79</v>
      </c>
      <c r="AN15" s="4" t="s">
        <v>41</v>
      </c>
      <c r="AO15" s="4" t="s">
        <v>41</v>
      </c>
      <c r="AP15" s="4">
        <v>223</v>
      </c>
      <c r="AQ15" s="4">
        <v>2.11</v>
      </c>
      <c r="AR15" s="4" t="s">
        <v>36</v>
      </c>
      <c r="AS15" s="4">
        <v>0.79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41</v>
      </c>
    </row>
    <row r="16" spans="1:56" s="20" customFormat="1" x14ac:dyDescent="0.25">
      <c r="A16" s="4" t="s">
        <v>34</v>
      </c>
      <c r="B16" s="4" t="s">
        <v>56</v>
      </c>
      <c r="C16" s="4" t="s">
        <v>29</v>
      </c>
      <c r="D16" s="4" t="s">
        <v>2</v>
      </c>
      <c r="E16" s="4" t="s">
        <v>15</v>
      </c>
      <c r="F16" s="4" t="s">
        <v>27</v>
      </c>
      <c r="G16" s="4" t="s">
        <v>15</v>
      </c>
      <c r="H16" s="4" t="s">
        <v>46</v>
      </c>
      <c r="I16" s="4" t="s">
        <v>41</v>
      </c>
      <c r="J16" s="4">
        <v>15</v>
      </c>
      <c r="K16" s="68" t="str">
        <f>IF(J16&gt;=52,"Long",IF(J16&gt;=26,"Intermediate",IF(J16&lt;26,"Short")))</f>
        <v>Short</v>
      </c>
      <c r="L16" s="4">
        <v>441</v>
      </c>
      <c r="M16" s="4">
        <v>41.5</v>
      </c>
      <c r="N16" s="4" t="s">
        <v>35</v>
      </c>
      <c r="O16" s="4">
        <v>11.7</v>
      </c>
      <c r="P16" s="4" t="s">
        <v>41</v>
      </c>
      <c r="Q16" s="4" t="s">
        <v>41</v>
      </c>
      <c r="R16" s="4">
        <v>223</v>
      </c>
      <c r="S16" s="4">
        <v>42.1</v>
      </c>
      <c r="T16" s="4" t="s">
        <v>35</v>
      </c>
      <c r="U16" s="4">
        <v>12.1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441</v>
      </c>
      <c r="AK16" s="4">
        <v>3.96</v>
      </c>
      <c r="AL16" s="4" t="s">
        <v>36</v>
      </c>
      <c r="AM16" s="4">
        <v>0.56000000000000005</v>
      </c>
      <c r="AN16" s="4" t="s">
        <v>41</v>
      </c>
      <c r="AO16" s="4" t="s">
        <v>41</v>
      </c>
      <c r="AP16" s="4">
        <v>223</v>
      </c>
      <c r="AQ16" s="4">
        <v>2.11</v>
      </c>
      <c r="AR16" s="4" t="s">
        <v>36</v>
      </c>
      <c r="AS16" s="4">
        <v>0.79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41</v>
      </c>
      <c r="AY16" s="4" t="s">
        <v>41</v>
      </c>
      <c r="AZ16" s="4" t="s">
        <v>41</v>
      </c>
      <c r="BA16" s="4" t="s">
        <v>41</v>
      </c>
      <c r="BB16" s="4" t="s">
        <v>41</v>
      </c>
      <c r="BC16" s="4" t="s">
        <v>41</v>
      </c>
      <c r="BD16" s="4" t="s">
        <v>41</v>
      </c>
    </row>
    <row r="17" spans="1:56" s="20" customFormat="1" ht="34.5" x14ac:dyDescent="0.25">
      <c r="A17" s="4" t="s">
        <v>90</v>
      </c>
      <c r="B17" s="4" t="s">
        <v>56</v>
      </c>
      <c r="C17" s="4" t="s">
        <v>29</v>
      </c>
      <c r="D17" s="4" t="s">
        <v>2</v>
      </c>
      <c r="E17" s="4" t="s">
        <v>15</v>
      </c>
      <c r="F17" s="4" t="s">
        <v>118</v>
      </c>
      <c r="G17" s="4" t="s">
        <v>15</v>
      </c>
      <c r="H17" s="4" t="s">
        <v>46</v>
      </c>
      <c r="I17" s="4" t="s">
        <v>33</v>
      </c>
      <c r="J17" s="4">
        <v>12</v>
      </c>
      <c r="K17" s="4" t="str">
        <f t="shared" si="0"/>
        <v>Short</v>
      </c>
      <c r="L17" s="4">
        <v>263</v>
      </c>
      <c r="M17" s="4">
        <v>43.3</v>
      </c>
      <c r="N17" s="4" t="s">
        <v>35</v>
      </c>
      <c r="O17" s="4">
        <v>12.3</v>
      </c>
      <c r="P17" s="4" t="s">
        <v>41</v>
      </c>
      <c r="Q17" s="4" t="s">
        <v>41</v>
      </c>
      <c r="R17" s="4">
        <v>267</v>
      </c>
      <c r="S17" s="4">
        <v>42.9</v>
      </c>
      <c r="T17" s="4" t="s">
        <v>35</v>
      </c>
      <c r="U17" s="4">
        <v>12.6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263</v>
      </c>
      <c r="AK17" s="4">
        <v>5.0999999999999996</v>
      </c>
      <c r="AL17" s="4" t="s">
        <v>36</v>
      </c>
      <c r="AM17" s="4">
        <v>0.7</v>
      </c>
      <c r="AN17" s="4" t="s">
        <v>41</v>
      </c>
      <c r="AO17" s="4" t="s">
        <v>41</v>
      </c>
      <c r="AP17" s="4">
        <v>267</v>
      </c>
      <c r="AQ17" s="4">
        <v>1.3</v>
      </c>
      <c r="AR17" s="4" t="s">
        <v>36</v>
      </c>
      <c r="AS17" s="4">
        <v>0.7</v>
      </c>
      <c r="AT17" s="4" t="s">
        <v>41</v>
      </c>
      <c r="AU17" s="4" t="s">
        <v>41</v>
      </c>
      <c r="AV17" s="4">
        <v>263</v>
      </c>
      <c r="AW17" s="4">
        <v>267</v>
      </c>
      <c r="AX17" s="4" t="s">
        <v>49</v>
      </c>
      <c r="AY17" s="4" t="s">
        <v>41</v>
      </c>
      <c r="AZ17" s="4" t="s">
        <v>41</v>
      </c>
      <c r="BA17" s="4" t="s">
        <v>41</v>
      </c>
      <c r="BB17" s="4" t="s">
        <v>41</v>
      </c>
      <c r="BC17" s="4" t="s">
        <v>41</v>
      </c>
      <c r="BD17" s="4" t="s">
        <v>50</v>
      </c>
    </row>
    <row r="18" spans="1:56" s="20" customFormat="1" ht="34.5" x14ac:dyDescent="0.25">
      <c r="A18" s="4" t="s">
        <v>90</v>
      </c>
      <c r="B18" s="4" t="s">
        <v>56</v>
      </c>
      <c r="C18" s="4" t="s">
        <v>29</v>
      </c>
      <c r="D18" s="4" t="s">
        <v>2</v>
      </c>
      <c r="E18" s="4" t="s">
        <v>15</v>
      </c>
      <c r="F18" s="4" t="s">
        <v>118</v>
      </c>
      <c r="G18" s="4" t="s">
        <v>15</v>
      </c>
      <c r="H18" s="4" t="s">
        <v>47</v>
      </c>
      <c r="I18" s="4" t="s">
        <v>33</v>
      </c>
      <c r="J18" s="4">
        <v>12</v>
      </c>
      <c r="K18" s="4" t="str">
        <f t="shared" si="0"/>
        <v>Short</v>
      </c>
      <c r="L18" s="4">
        <v>263</v>
      </c>
      <c r="M18" s="4">
        <v>31</v>
      </c>
      <c r="N18" s="4" t="s">
        <v>35</v>
      </c>
      <c r="O18" s="4">
        <v>7.8</v>
      </c>
      <c r="P18" s="4" t="s">
        <v>41</v>
      </c>
      <c r="Q18" s="4" t="s">
        <v>41</v>
      </c>
      <c r="R18" s="4">
        <v>267</v>
      </c>
      <c r="S18" s="4">
        <v>31.3</v>
      </c>
      <c r="T18" s="4" t="s">
        <v>35</v>
      </c>
      <c r="U18" s="4">
        <v>8.1999999999999993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263</v>
      </c>
      <c r="AK18" s="4">
        <v>6</v>
      </c>
      <c r="AL18" s="4" t="s">
        <v>36</v>
      </c>
      <c r="AM18" s="4">
        <v>0.6</v>
      </c>
      <c r="AN18" s="4" t="s">
        <v>41</v>
      </c>
      <c r="AO18" s="4" t="s">
        <v>41</v>
      </c>
      <c r="AP18" s="4">
        <v>267</v>
      </c>
      <c r="AQ18" s="4">
        <v>4.8</v>
      </c>
      <c r="AR18" s="4" t="s">
        <v>36</v>
      </c>
      <c r="AS18" s="4">
        <v>0.6</v>
      </c>
      <c r="AT18" s="4" t="s">
        <v>41</v>
      </c>
      <c r="AU18" s="4" t="s">
        <v>41</v>
      </c>
      <c r="AV18" s="4">
        <v>263</v>
      </c>
      <c r="AW18" s="4">
        <v>267</v>
      </c>
      <c r="AX18" s="4" t="s">
        <v>49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4">
        <v>0.13400000000000001</v>
      </c>
    </row>
    <row r="19" spans="1:56" s="20" customFormat="1" ht="23" x14ac:dyDescent="0.25">
      <c r="A19" s="4" t="s">
        <v>96</v>
      </c>
      <c r="B19" s="4" t="s">
        <v>56</v>
      </c>
      <c r="C19" s="4" t="s">
        <v>29</v>
      </c>
      <c r="D19" s="4" t="s">
        <v>2</v>
      </c>
      <c r="E19" s="4" t="s">
        <v>15</v>
      </c>
      <c r="F19" s="4" t="s">
        <v>25</v>
      </c>
      <c r="G19" s="4" t="s">
        <v>15</v>
      </c>
      <c r="H19" s="4" t="s">
        <v>46</v>
      </c>
      <c r="I19" s="4" t="s">
        <v>33</v>
      </c>
      <c r="J19" s="4">
        <v>12</v>
      </c>
      <c r="K19" s="4" t="str">
        <f t="shared" si="0"/>
        <v>Short</v>
      </c>
      <c r="L19" s="4">
        <v>516</v>
      </c>
      <c r="M19" s="4">
        <v>46.7</v>
      </c>
      <c r="N19" s="4" t="s">
        <v>35</v>
      </c>
      <c r="O19" s="4">
        <v>10.7</v>
      </c>
      <c r="P19" s="4" t="s">
        <v>41</v>
      </c>
      <c r="Q19" s="4" t="s">
        <v>41</v>
      </c>
      <c r="R19" s="4">
        <v>509</v>
      </c>
      <c r="S19" s="4">
        <v>46.6</v>
      </c>
      <c r="T19" s="4" t="s">
        <v>35</v>
      </c>
      <c r="U19" s="4">
        <v>11.4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516</v>
      </c>
      <c r="AK19" s="4">
        <v>1.54</v>
      </c>
      <c r="AL19" s="4" t="s">
        <v>36</v>
      </c>
      <c r="AM19" s="4">
        <v>0.54</v>
      </c>
      <c r="AN19" s="4" t="s">
        <v>41</v>
      </c>
      <c r="AO19" s="4" t="s">
        <v>41</v>
      </c>
      <c r="AP19" s="4">
        <v>509</v>
      </c>
      <c r="AQ19" s="4">
        <v>-0.5</v>
      </c>
      <c r="AR19" s="4" t="s">
        <v>36</v>
      </c>
      <c r="AS19" s="4">
        <v>0.54</v>
      </c>
      <c r="AT19" s="4" t="s">
        <v>41</v>
      </c>
      <c r="AU19" s="4" t="s">
        <v>41</v>
      </c>
      <c r="AV19" s="4">
        <v>516</v>
      </c>
      <c r="AW19" s="4">
        <v>509</v>
      </c>
      <c r="AX19" s="4" t="s">
        <v>53</v>
      </c>
      <c r="AY19" s="4">
        <v>2.04</v>
      </c>
      <c r="AZ19" s="4" t="s">
        <v>48</v>
      </c>
      <c r="BA19" s="4" t="s">
        <v>41</v>
      </c>
      <c r="BB19" s="4">
        <v>0.91</v>
      </c>
      <c r="BC19" s="4">
        <v>3.17</v>
      </c>
      <c r="BD19" s="4" t="s">
        <v>50</v>
      </c>
    </row>
    <row r="20" spans="1:56" s="20" customFormat="1" ht="23" x14ac:dyDescent="0.25">
      <c r="A20" s="4" t="s">
        <v>96</v>
      </c>
      <c r="B20" s="4" t="s">
        <v>56</v>
      </c>
      <c r="C20" s="4" t="s">
        <v>29</v>
      </c>
      <c r="D20" s="4" t="s">
        <v>2</v>
      </c>
      <c r="E20" s="4" t="s">
        <v>15</v>
      </c>
      <c r="F20" s="4" t="s">
        <v>25</v>
      </c>
      <c r="G20" s="4" t="s">
        <v>15</v>
      </c>
      <c r="H20" s="4" t="s">
        <v>47</v>
      </c>
      <c r="I20" s="4" t="s">
        <v>33</v>
      </c>
      <c r="J20" s="4">
        <v>12</v>
      </c>
      <c r="K20" s="4" t="str">
        <f t="shared" si="0"/>
        <v>Short</v>
      </c>
      <c r="L20" s="4">
        <v>516</v>
      </c>
      <c r="M20" s="4">
        <v>33</v>
      </c>
      <c r="N20" s="4" t="s">
        <v>35</v>
      </c>
      <c r="O20" s="4">
        <v>7.6</v>
      </c>
      <c r="P20" s="4" t="s">
        <v>41</v>
      </c>
      <c r="Q20" s="4" t="s">
        <v>41</v>
      </c>
      <c r="R20" s="4">
        <v>509</v>
      </c>
      <c r="S20" s="4">
        <v>32.9</v>
      </c>
      <c r="T20" s="4" t="s">
        <v>35</v>
      </c>
      <c r="U20" s="4">
        <v>7.8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>
        <v>516</v>
      </c>
      <c r="AK20" s="4">
        <v>4.62</v>
      </c>
      <c r="AL20" s="4" t="s">
        <v>36</v>
      </c>
      <c r="AM20" s="4">
        <v>0.43</v>
      </c>
      <c r="AN20" s="4" t="s">
        <v>41</v>
      </c>
      <c r="AO20" s="4" t="s">
        <v>41</v>
      </c>
      <c r="AP20" s="4">
        <v>509</v>
      </c>
      <c r="AQ20" s="4">
        <v>2.89</v>
      </c>
      <c r="AR20" s="4" t="s">
        <v>36</v>
      </c>
      <c r="AS20" s="4">
        <v>0.42</v>
      </c>
      <c r="AT20" s="4" t="s">
        <v>41</v>
      </c>
      <c r="AU20" s="4" t="s">
        <v>41</v>
      </c>
      <c r="AV20" s="4">
        <v>516</v>
      </c>
      <c r="AW20" s="4">
        <v>509</v>
      </c>
      <c r="AX20" s="4" t="s">
        <v>53</v>
      </c>
      <c r="AY20" s="4">
        <v>1.73</v>
      </c>
      <c r="AZ20" s="4" t="s">
        <v>48</v>
      </c>
      <c r="BA20" s="4" t="s">
        <v>41</v>
      </c>
      <c r="BB20" s="4">
        <v>0.84</v>
      </c>
      <c r="BC20" s="4">
        <v>2.62</v>
      </c>
      <c r="BD20" s="4" t="s">
        <v>50</v>
      </c>
    </row>
    <row r="21" spans="1:56" s="20" customFormat="1" ht="23" x14ac:dyDescent="0.25">
      <c r="A21" s="4" t="s">
        <v>26</v>
      </c>
      <c r="B21" s="4" t="s">
        <v>56</v>
      </c>
      <c r="C21" s="4" t="s">
        <v>29</v>
      </c>
      <c r="D21" s="4" t="s">
        <v>2</v>
      </c>
      <c r="E21" s="4" t="s">
        <v>15</v>
      </c>
      <c r="F21" s="4" t="s">
        <v>27</v>
      </c>
      <c r="G21" s="4" t="s">
        <v>15</v>
      </c>
      <c r="H21" s="4" t="s">
        <v>46</v>
      </c>
      <c r="I21" s="4" t="s">
        <v>33</v>
      </c>
      <c r="J21" s="4">
        <v>16</v>
      </c>
      <c r="K21" s="4" t="str">
        <f t="shared" si="0"/>
        <v>Short</v>
      </c>
      <c r="L21" s="4">
        <v>430</v>
      </c>
      <c r="M21" s="4">
        <v>47</v>
      </c>
      <c r="N21" s="4" t="s">
        <v>35</v>
      </c>
      <c r="O21" s="4">
        <v>9.8000000000000007</v>
      </c>
      <c r="P21" s="4" t="s">
        <v>41</v>
      </c>
      <c r="Q21" s="4" t="s">
        <v>41</v>
      </c>
      <c r="R21" s="4">
        <v>446</v>
      </c>
      <c r="S21" s="4">
        <v>46.3</v>
      </c>
      <c r="T21" s="4" t="s">
        <v>35</v>
      </c>
      <c r="U21" s="4">
        <v>9.8000000000000007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430</v>
      </c>
      <c r="AK21" s="4">
        <v>1.23</v>
      </c>
      <c r="AL21" s="4" t="s">
        <v>37</v>
      </c>
      <c r="AM21" s="4">
        <v>0.45</v>
      </c>
      <c r="AN21" s="4" t="s">
        <v>41</v>
      </c>
      <c r="AO21" s="4" t="s">
        <v>41</v>
      </c>
      <c r="AP21" s="4">
        <v>446</v>
      </c>
      <c r="AQ21" s="4">
        <v>-0.23</v>
      </c>
      <c r="AR21" s="4" t="s">
        <v>37</v>
      </c>
      <c r="AS21" s="4">
        <v>0.43</v>
      </c>
      <c r="AT21" s="4" t="s">
        <v>41</v>
      </c>
      <c r="AU21" s="4" t="s">
        <v>41</v>
      </c>
      <c r="AV21" s="4">
        <v>430</v>
      </c>
      <c r="AW21" s="4">
        <v>446</v>
      </c>
      <c r="AX21" s="4" t="s">
        <v>53</v>
      </c>
      <c r="AY21" s="4">
        <v>1.45</v>
      </c>
      <c r="AZ21" s="4" t="s">
        <v>48</v>
      </c>
      <c r="BA21" s="4" t="s">
        <v>41</v>
      </c>
      <c r="BB21" s="4">
        <v>0.39</v>
      </c>
      <c r="BC21" s="4">
        <v>2.52</v>
      </c>
      <c r="BD21" s="4">
        <v>7.0000000000000001E-3</v>
      </c>
    </row>
    <row r="22" spans="1:56" s="20" customFormat="1" ht="23" x14ac:dyDescent="0.25">
      <c r="A22" s="4" t="s">
        <v>26</v>
      </c>
      <c r="B22" s="4" t="s">
        <v>56</v>
      </c>
      <c r="C22" s="4" t="s">
        <v>29</v>
      </c>
      <c r="D22" s="4" t="s">
        <v>2</v>
      </c>
      <c r="E22" s="4" t="s">
        <v>15</v>
      </c>
      <c r="F22" s="4" t="s">
        <v>27</v>
      </c>
      <c r="G22" s="4" t="s">
        <v>15</v>
      </c>
      <c r="H22" s="4" t="s">
        <v>47</v>
      </c>
      <c r="I22" s="4" t="s">
        <v>33</v>
      </c>
      <c r="J22" s="4">
        <v>16</v>
      </c>
      <c r="K22" s="4" t="str">
        <f t="shared" si="0"/>
        <v>Short</v>
      </c>
      <c r="L22" s="4">
        <v>430</v>
      </c>
      <c r="M22" s="4">
        <v>33.4</v>
      </c>
      <c r="N22" s="4" t="s">
        <v>35</v>
      </c>
      <c r="O22" s="4">
        <v>6.7</v>
      </c>
      <c r="P22" s="4" t="s">
        <v>41</v>
      </c>
      <c r="Q22" s="4" t="s">
        <v>41</v>
      </c>
      <c r="R22" s="4">
        <v>446</v>
      </c>
      <c r="S22" s="4">
        <v>33.700000000000003</v>
      </c>
      <c r="T22" s="4" t="s">
        <v>35</v>
      </c>
      <c r="U22" s="4">
        <v>6.8</v>
      </c>
      <c r="V22" s="4" t="s">
        <v>41</v>
      </c>
      <c r="W22" s="4" t="s">
        <v>41</v>
      </c>
      <c r="X22" s="4" t="s">
        <v>41</v>
      </c>
      <c r="Y22" s="4" t="s">
        <v>41</v>
      </c>
      <c r="Z22" s="4" t="s">
        <v>41</v>
      </c>
      <c r="AA22" s="4" t="s">
        <v>41</v>
      </c>
      <c r="AB22" s="4" t="s">
        <v>41</v>
      </c>
      <c r="AC22" s="4" t="s">
        <v>41</v>
      </c>
      <c r="AD22" s="4" t="s">
        <v>41</v>
      </c>
      <c r="AE22" s="4" t="s">
        <v>41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430</v>
      </c>
      <c r="AK22" s="4">
        <v>4.55</v>
      </c>
      <c r="AL22" s="4" t="s">
        <v>37</v>
      </c>
      <c r="AM22" s="4">
        <v>0.36</v>
      </c>
      <c r="AN22" s="4" t="s">
        <v>41</v>
      </c>
      <c r="AO22" s="4" t="s">
        <v>41</v>
      </c>
      <c r="AP22" s="4">
        <v>446</v>
      </c>
      <c r="AQ22" s="4">
        <v>3.57</v>
      </c>
      <c r="AR22" s="4" t="s">
        <v>37</v>
      </c>
      <c r="AS22" s="4">
        <v>0.35</v>
      </c>
      <c r="AT22" s="4" t="s">
        <v>41</v>
      </c>
      <c r="AU22" s="4" t="s">
        <v>41</v>
      </c>
      <c r="AV22" s="4">
        <v>430</v>
      </c>
      <c r="AW22" s="4">
        <v>446</v>
      </c>
      <c r="AX22" s="4" t="s">
        <v>53</v>
      </c>
      <c r="AY22" s="4">
        <v>0.98</v>
      </c>
      <c r="AZ22" s="4" t="s">
        <v>48</v>
      </c>
      <c r="BA22" s="4" t="s">
        <v>41</v>
      </c>
      <c r="BB22" s="4">
        <v>0.12</v>
      </c>
      <c r="BC22" s="4">
        <v>1.83</v>
      </c>
      <c r="BD22" s="4">
        <v>2.5000000000000001E-2</v>
      </c>
    </row>
    <row r="23" spans="1:56" s="20" customFormat="1" ht="34.5" x14ac:dyDescent="0.25">
      <c r="A23" s="4" t="s">
        <v>19</v>
      </c>
      <c r="B23" s="4" t="s">
        <v>56</v>
      </c>
      <c r="C23" s="4" t="s">
        <v>29</v>
      </c>
      <c r="D23" s="4" t="s">
        <v>2</v>
      </c>
      <c r="E23" s="4" t="s">
        <v>15</v>
      </c>
      <c r="F23" s="4" t="s">
        <v>20</v>
      </c>
      <c r="G23" s="4" t="s">
        <v>15</v>
      </c>
      <c r="H23" s="4" t="s">
        <v>46</v>
      </c>
      <c r="I23" s="4" t="s">
        <v>33</v>
      </c>
      <c r="J23" s="4">
        <v>12</v>
      </c>
      <c r="K23" s="4" t="str">
        <f t="shared" si="0"/>
        <v>Short</v>
      </c>
      <c r="L23" s="4" t="s">
        <v>41</v>
      </c>
      <c r="M23" s="4" t="s">
        <v>41</v>
      </c>
      <c r="N23" s="4" t="s">
        <v>41</v>
      </c>
      <c r="O23" s="4" t="s">
        <v>41</v>
      </c>
      <c r="P23" s="4" t="s">
        <v>41</v>
      </c>
      <c r="Q23" s="4" t="s">
        <v>41</v>
      </c>
      <c r="R23" s="4" t="s">
        <v>41</v>
      </c>
      <c r="S23" s="4" t="s">
        <v>41</v>
      </c>
      <c r="T23" s="4" t="s">
        <v>41</v>
      </c>
      <c r="U23" s="4" t="s">
        <v>41</v>
      </c>
      <c r="V23" s="4" t="s">
        <v>41</v>
      </c>
      <c r="W23" s="4" t="s">
        <v>41</v>
      </c>
      <c r="X23" s="4" t="s">
        <v>41</v>
      </c>
      <c r="Y23" s="4" t="s">
        <v>41</v>
      </c>
      <c r="Z23" s="4" t="s">
        <v>41</v>
      </c>
      <c r="AA23" s="4" t="s">
        <v>41</v>
      </c>
      <c r="AB23" s="4" t="s">
        <v>41</v>
      </c>
      <c r="AC23" s="4" t="s">
        <v>41</v>
      </c>
      <c r="AD23" s="4" t="s">
        <v>41</v>
      </c>
      <c r="AE23" s="4" t="s">
        <v>41</v>
      </c>
      <c r="AF23" s="4" t="s">
        <v>41</v>
      </c>
      <c r="AG23" s="4" t="s">
        <v>41</v>
      </c>
      <c r="AH23" s="4" t="s">
        <v>41</v>
      </c>
      <c r="AI23" s="4" t="s">
        <v>41</v>
      </c>
      <c r="AJ23" s="4">
        <v>140</v>
      </c>
      <c r="AK23" s="4">
        <v>5.56</v>
      </c>
      <c r="AL23" s="4" t="s">
        <v>36</v>
      </c>
      <c r="AM23" s="4">
        <v>0.85</v>
      </c>
      <c r="AN23" s="4" t="s">
        <v>41</v>
      </c>
      <c r="AO23" s="4" t="s">
        <v>41</v>
      </c>
      <c r="AP23" s="4">
        <v>134</v>
      </c>
      <c r="AQ23" s="4">
        <v>2.87</v>
      </c>
      <c r="AR23" s="4" t="s">
        <v>36</v>
      </c>
      <c r="AS23" s="4">
        <v>0.87</v>
      </c>
      <c r="AT23" s="4" t="s">
        <v>41</v>
      </c>
      <c r="AU23" s="4" t="s">
        <v>41</v>
      </c>
      <c r="AV23" s="4">
        <v>140</v>
      </c>
      <c r="AW23" s="4">
        <v>134</v>
      </c>
      <c r="AX23" s="4" t="s">
        <v>51</v>
      </c>
      <c r="AY23" s="4" t="s">
        <v>41</v>
      </c>
      <c r="AZ23" s="4" t="s">
        <v>41</v>
      </c>
      <c r="BA23" s="4" t="s">
        <v>41</v>
      </c>
      <c r="BB23" s="4" t="s">
        <v>41</v>
      </c>
      <c r="BC23" s="4" t="s">
        <v>41</v>
      </c>
      <c r="BD23" s="4">
        <v>0.02</v>
      </c>
    </row>
    <row r="24" spans="1:56" s="20" customFormat="1" ht="34.5" x14ac:dyDescent="0.25">
      <c r="A24" s="4" t="s">
        <v>19</v>
      </c>
      <c r="B24" s="4" t="s">
        <v>56</v>
      </c>
      <c r="C24" s="4" t="s">
        <v>29</v>
      </c>
      <c r="D24" s="4" t="s">
        <v>2</v>
      </c>
      <c r="E24" s="4" t="s">
        <v>15</v>
      </c>
      <c r="F24" s="4" t="s">
        <v>20</v>
      </c>
      <c r="G24" s="4" t="s">
        <v>15</v>
      </c>
      <c r="H24" s="4" t="s">
        <v>47</v>
      </c>
      <c r="I24" s="4" t="s">
        <v>33</v>
      </c>
      <c r="J24" s="4">
        <v>12</v>
      </c>
      <c r="K24" s="4" t="str">
        <f t="shared" si="0"/>
        <v>Short</v>
      </c>
      <c r="L24" s="4" t="s">
        <v>41</v>
      </c>
      <c r="M24" s="4" t="s">
        <v>41</v>
      </c>
      <c r="N24" s="4" t="s">
        <v>41</v>
      </c>
      <c r="O24" s="4" t="s">
        <v>41</v>
      </c>
      <c r="P24" s="4" t="s">
        <v>41</v>
      </c>
      <c r="Q24" s="4" t="s">
        <v>41</v>
      </c>
      <c r="R24" s="4" t="s">
        <v>41</v>
      </c>
      <c r="S24" s="4" t="s">
        <v>41</v>
      </c>
      <c r="T24" s="4" t="s">
        <v>41</v>
      </c>
      <c r="U24" s="4" t="s">
        <v>41</v>
      </c>
      <c r="V24" s="4" t="s">
        <v>41</v>
      </c>
      <c r="W24" s="4" t="s">
        <v>41</v>
      </c>
      <c r="X24" s="4" t="s">
        <v>41</v>
      </c>
      <c r="Y24" s="4" t="s">
        <v>41</v>
      </c>
      <c r="Z24" s="4" t="s">
        <v>41</v>
      </c>
      <c r="AA24" s="4" t="s">
        <v>41</v>
      </c>
      <c r="AB24" s="4" t="s">
        <v>41</v>
      </c>
      <c r="AC24" s="4" t="s">
        <v>41</v>
      </c>
      <c r="AD24" s="4" t="s">
        <v>41</v>
      </c>
      <c r="AE24" s="4" t="s">
        <v>41</v>
      </c>
      <c r="AF24" s="4" t="s">
        <v>41</v>
      </c>
      <c r="AG24" s="4" t="s">
        <v>41</v>
      </c>
      <c r="AH24" s="4" t="s">
        <v>41</v>
      </c>
      <c r="AI24" s="4" t="s">
        <v>41</v>
      </c>
      <c r="AJ24" s="4">
        <v>140</v>
      </c>
      <c r="AK24" s="4">
        <v>4.75</v>
      </c>
      <c r="AL24" s="4" t="s">
        <v>36</v>
      </c>
      <c r="AM24" s="4">
        <v>0.72</v>
      </c>
      <c r="AN24" s="4" t="s">
        <v>41</v>
      </c>
      <c r="AO24" s="4" t="s">
        <v>41</v>
      </c>
      <c r="AP24" s="4">
        <v>134</v>
      </c>
      <c r="AQ24" s="4">
        <v>3.91</v>
      </c>
      <c r="AR24" s="4" t="s">
        <v>36</v>
      </c>
      <c r="AS24" s="4">
        <v>0.73</v>
      </c>
      <c r="AT24" s="4" t="s">
        <v>41</v>
      </c>
      <c r="AU24" s="4" t="s">
        <v>41</v>
      </c>
      <c r="AV24" s="4">
        <v>140</v>
      </c>
      <c r="AW24" s="4">
        <v>134</v>
      </c>
      <c r="AX24" s="4" t="s">
        <v>51</v>
      </c>
      <c r="AY24" s="4" t="s">
        <v>41</v>
      </c>
      <c r="AZ24" s="4" t="s">
        <v>41</v>
      </c>
      <c r="BA24" s="4" t="s">
        <v>41</v>
      </c>
      <c r="BB24" s="4" t="s">
        <v>41</v>
      </c>
      <c r="BC24" s="4" t="s">
        <v>41</v>
      </c>
      <c r="BD24" s="4">
        <v>0.38500000000000001</v>
      </c>
    </row>
    <row r="25" spans="1:56" s="20" customFormat="1" ht="23" x14ac:dyDescent="0.25">
      <c r="A25" s="4" t="s">
        <v>21</v>
      </c>
      <c r="B25" s="4" t="s">
        <v>56</v>
      </c>
      <c r="C25" s="4" t="s">
        <v>29</v>
      </c>
      <c r="D25" s="4" t="s">
        <v>2</v>
      </c>
      <c r="E25" s="4" t="s">
        <v>15</v>
      </c>
      <c r="F25" s="4" t="s">
        <v>118</v>
      </c>
      <c r="G25" s="4" t="s">
        <v>15</v>
      </c>
      <c r="H25" s="4" t="s">
        <v>46</v>
      </c>
      <c r="I25" s="4" t="s">
        <v>41</v>
      </c>
      <c r="J25" s="4">
        <v>27</v>
      </c>
      <c r="K25" s="4" t="str">
        <f t="shared" si="0"/>
        <v>Intermediate</v>
      </c>
      <c r="L25" s="4" t="s">
        <v>41</v>
      </c>
      <c r="M25" s="4" t="s">
        <v>41</v>
      </c>
      <c r="N25" s="4" t="s">
        <v>41</v>
      </c>
      <c r="O25" s="4" t="s">
        <v>41</v>
      </c>
      <c r="P25" s="4" t="s">
        <v>41</v>
      </c>
      <c r="Q25" s="4" t="s">
        <v>41</v>
      </c>
      <c r="R25" s="4" t="s">
        <v>41</v>
      </c>
      <c r="S25" s="4" t="s">
        <v>41</v>
      </c>
      <c r="T25" s="4" t="s">
        <v>41</v>
      </c>
      <c r="U25" s="4" t="s">
        <v>41</v>
      </c>
      <c r="V25" s="4" t="s">
        <v>41</v>
      </c>
      <c r="W25" s="4" t="s">
        <v>41</v>
      </c>
      <c r="X25" s="4" t="s">
        <v>41</v>
      </c>
      <c r="Y25" s="4" t="s">
        <v>41</v>
      </c>
      <c r="Z25" s="4" t="s">
        <v>41</v>
      </c>
      <c r="AA25" s="4" t="s">
        <v>41</v>
      </c>
      <c r="AB25" s="4" t="s">
        <v>41</v>
      </c>
      <c r="AC25" s="4" t="s">
        <v>41</v>
      </c>
      <c r="AD25" s="4" t="s">
        <v>41</v>
      </c>
      <c r="AE25" s="4" t="s">
        <v>41</v>
      </c>
      <c r="AF25" s="4" t="s">
        <v>41</v>
      </c>
      <c r="AG25" s="4" t="s">
        <v>41</v>
      </c>
      <c r="AH25" s="4" t="s">
        <v>41</v>
      </c>
      <c r="AI25" s="4" t="s">
        <v>41</v>
      </c>
      <c r="AJ25" s="4">
        <v>146</v>
      </c>
      <c r="AK25" s="4">
        <v>3.37</v>
      </c>
      <c r="AL25" s="4" t="s">
        <v>36</v>
      </c>
      <c r="AM25" s="4">
        <v>0.91</v>
      </c>
      <c r="AN25" s="4" t="s">
        <v>41</v>
      </c>
      <c r="AO25" s="4" t="s">
        <v>41</v>
      </c>
      <c r="AP25" s="4">
        <v>162</v>
      </c>
      <c r="AQ25" s="4">
        <v>0.79</v>
      </c>
      <c r="AR25" s="4" t="s">
        <v>36</v>
      </c>
      <c r="AS25" s="4">
        <v>0.85</v>
      </c>
      <c r="AT25" s="4" t="s">
        <v>41</v>
      </c>
      <c r="AU25" s="4" t="s">
        <v>41</v>
      </c>
      <c r="AV25" s="4">
        <v>146</v>
      </c>
      <c r="AW25" s="4">
        <v>162</v>
      </c>
      <c r="AX25" s="4" t="s">
        <v>53</v>
      </c>
      <c r="AY25" s="4">
        <v>2.58</v>
      </c>
      <c r="AZ25" s="4" t="s">
        <v>48</v>
      </c>
      <c r="BA25" s="4" t="s">
        <v>41</v>
      </c>
      <c r="BB25" s="4">
        <v>0.3</v>
      </c>
      <c r="BC25" s="4">
        <v>4.8600000000000003</v>
      </c>
      <c r="BD25" s="4">
        <v>2.5999999999999999E-2</v>
      </c>
    </row>
    <row r="26" spans="1:56" s="20" customFormat="1" ht="23" x14ac:dyDescent="0.25">
      <c r="A26" s="4" t="s">
        <v>21</v>
      </c>
      <c r="B26" s="4" t="s">
        <v>56</v>
      </c>
      <c r="C26" s="4" t="s">
        <v>29</v>
      </c>
      <c r="D26" s="4" t="s">
        <v>2</v>
      </c>
      <c r="E26" s="4" t="s">
        <v>15</v>
      </c>
      <c r="F26" s="4" t="s">
        <v>118</v>
      </c>
      <c r="G26" s="4" t="s">
        <v>15</v>
      </c>
      <c r="H26" s="4" t="s">
        <v>47</v>
      </c>
      <c r="I26" s="4" t="s">
        <v>41</v>
      </c>
      <c r="J26" s="4">
        <v>27</v>
      </c>
      <c r="K26" s="4" t="str">
        <f t="shared" si="0"/>
        <v>Intermediate</v>
      </c>
      <c r="L26" s="4" t="s">
        <v>41</v>
      </c>
      <c r="M26" s="4" t="s">
        <v>41</v>
      </c>
      <c r="N26" s="4" t="s">
        <v>41</v>
      </c>
      <c r="O26" s="4" t="s">
        <v>41</v>
      </c>
      <c r="P26" s="4" t="s">
        <v>41</v>
      </c>
      <c r="Q26" s="4" t="s">
        <v>41</v>
      </c>
      <c r="R26" s="4" t="s">
        <v>41</v>
      </c>
      <c r="S26" s="4" t="s">
        <v>41</v>
      </c>
      <c r="T26" s="4" t="s">
        <v>41</v>
      </c>
      <c r="U26" s="4" t="s">
        <v>41</v>
      </c>
      <c r="V26" s="4" t="s">
        <v>41</v>
      </c>
      <c r="W26" s="4" t="s">
        <v>41</v>
      </c>
      <c r="X26" s="4" t="s">
        <v>41</v>
      </c>
      <c r="Y26" s="4" t="s">
        <v>41</v>
      </c>
      <c r="Z26" s="4" t="s">
        <v>41</v>
      </c>
      <c r="AA26" s="4" t="s">
        <v>41</v>
      </c>
      <c r="AB26" s="4" t="s">
        <v>41</v>
      </c>
      <c r="AC26" s="4" t="s">
        <v>41</v>
      </c>
      <c r="AD26" s="4" t="s">
        <v>41</v>
      </c>
      <c r="AE26" s="4" t="s">
        <v>41</v>
      </c>
      <c r="AF26" s="4" t="s">
        <v>41</v>
      </c>
      <c r="AG26" s="4" t="s">
        <v>41</v>
      </c>
      <c r="AH26" s="4" t="s">
        <v>41</v>
      </c>
      <c r="AI26" s="4" t="s">
        <v>41</v>
      </c>
      <c r="AJ26" s="4">
        <v>146</v>
      </c>
      <c r="AK26" s="4">
        <v>2.61</v>
      </c>
      <c r="AL26" s="4" t="s">
        <v>36</v>
      </c>
      <c r="AM26" s="4">
        <v>0.67</v>
      </c>
      <c r="AN26" s="4" t="s">
        <v>41</v>
      </c>
      <c r="AO26" s="4" t="s">
        <v>41</v>
      </c>
      <c r="AP26" s="4">
        <v>162</v>
      </c>
      <c r="AQ26" s="4">
        <v>2.06</v>
      </c>
      <c r="AR26" s="4" t="s">
        <v>36</v>
      </c>
      <c r="AS26" s="4">
        <v>0.63</v>
      </c>
      <c r="AT26" s="4" t="s">
        <v>41</v>
      </c>
      <c r="AU26" s="4" t="s">
        <v>41</v>
      </c>
      <c r="AV26" s="4">
        <v>146</v>
      </c>
      <c r="AW26" s="4">
        <v>162</v>
      </c>
      <c r="AX26" s="4" t="s">
        <v>53</v>
      </c>
      <c r="AY26" s="4">
        <v>0.55000000000000004</v>
      </c>
      <c r="AZ26" s="4" t="s">
        <v>48</v>
      </c>
      <c r="BA26" s="4" t="s">
        <v>41</v>
      </c>
      <c r="BB26" s="4">
        <v>-1.1299999999999999</v>
      </c>
      <c r="BC26" s="4">
        <v>2.2400000000000002</v>
      </c>
      <c r="BD26" s="4">
        <v>0.51900000000000002</v>
      </c>
    </row>
    <row r="27" spans="1:56" s="20" customFormat="1" x14ac:dyDescent="0.25">
      <c r="A27" s="4" t="s">
        <v>23</v>
      </c>
      <c r="B27" s="4" t="s">
        <v>56</v>
      </c>
      <c r="C27" s="4" t="s">
        <v>29</v>
      </c>
      <c r="D27" s="4" t="s">
        <v>2</v>
      </c>
      <c r="E27" s="4" t="s">
        <v>15</v>
      </c>
      <c r="F27" s="4" t="s">
        <v>24</v>
      </c>
      <c r="G27" s="4" t="s">
        <v>15</v>
      </c>
      <c r="H27" s="4" t="s">
        <v>46</v>
      </c>
      <c r="I27" s="4" t="s">
        <v>41</v>
      </c>
      <c r="J27" s="4">
        <v>26</v>
      </c>
      <c r="K27" s="4" t="str">
        <f t="shared" si="0"/>
        <v>Intermediate</v>
      </c>
      <c r="L27" s="4" t="s">
        <v>41</v>
      </c>
      <c r="M27" s="4" t="s">
        <v>41</v>
      </c>
      <c r="N27" s="4" t="s">
        <v>41</v>
      </c>
      <c r="O27" s="4" t="s">
        <v>41</v>
      </c>
      <c r="P27" s="4" t="s">
        <v>41</v>
      </c>
      <c r="Q27" s="4" t="s">
        <v>41</v>
      </c>
      <c r="R27" s="4" t="s">
        <v>41</v>
      </c>
      <c r="S27" s="4" t="s">
        <v>41</v>
      </c>
      <c r="T27" s="4" t="s">
        <v>41</v>
      </c>
      <c r="U27" s="4" t="s">
        <v>41</v>
      </c>
      <c r="V27" s="4" t="s">
        <v>41</v>
      </c>
      <c r="W27" s="4" t="s">
        <v>41</v>
      </c>
      <c r="X27" s="4" t="s">
        <v>41</v>
      </c>
      <c r="Y27" s="4" t="s">
        <v>41</v>
      </c>
      <c r="Z27" s="4" t="s">
        <v>41</v>
      </c>
      <c r="AA27" s="4" t="s">
        <v>41</v>
      </c>
      <c r="AB27" s="4" t="s">
        <v>41</v>
      </c>
      <c r="AC27" s="4" t="s">
        <v>41</v>
      </c>
      <c r="AD27" s="4" t="s">
        <v>41</v>
      </c>
      <c r="AE27" s="4" t="s">
        <v>41</v>
      </c>
      <c r="AF27" s="4" t="s">
        <v>41</v>
      </c>
      <c r="AG27" s="4" t="s">
        <v>41</v>
      </c>
      <c r="AH27" s="4" t="s">
        <v>41</v>
      </c>
      <c r="AI27" s="4" t="s">
        <v>41</v>
      </c>
      <c r="AJ27" s="4">
        <v>79</v>
      </c>
      <c r="AK27" s="4">
        <v>2.56</v>
      </c>
      <c r="AL27" s="4" t="s">
        <v>36</v>
      </c>
      <c r="AM27" s="4">
        <v>1.28</v>
      </c>
      <c r="AN27" s="4" t="s">
        <v>41</v>
      </c>
      <c r="AO27" s="4" t="s">
        <v>41</v>
      </c>
      <c r="AP27" s="4">
        <v>144</v>
      </c>
      <c r="AQ27" s="4">
        <v>1.75</v>
      </c>
      <c r="AR27" s="4" t="s">
        <v>36</v>
      </c>
      <c r="AS27" s="4">
        <v>1</v>
      </c>
      <c r="AT27" s="4" t="s">
        <v>41</v>
      </c>
      <c r="AU27" s="4" t="s">
        <v>41</v>
      </c>
      <c r="AV27" s="4" t="s">
        <v>41</v>
      </c>
      <c r="AW27" s="4" t="s">
        <v>41</v>
      </c>
      <c r="AX27" s="4" t="s">
        <v>41</v>
      </c>
      <c r="AY27" s="4" t="s">
        <v>41</v>
      </c>
      <c r="AZ27" s="4" t="s">
        <v>41</v>
      </c>
      <c r="BA27" s="4" t="s">
        <v>41</v>
      </c>
      <c r="BB27" s="4" t="s">
        <v>41</v>
      </c>
      <c r="BC27" s="4" t="s">
        <v>41</v>
      </c>
      <c r="BD27" s="4" t="s">
        <v>41</v>
      </c>
    </row>
    <row r="28" spans="1:56" s="20" customFormat="1" x14ac:dyDescent="0.25">
      <c r="A28" s="4" t="s">
        <v>23</v>
      </c>
      <c r="B28" s="4" t="s">
        <v>56</v>
      </c>
      <c r="C28" s="4" t="s">
        <v>29</v>
      </c>
      <c r="D28" s="4" t="s">
        <v>2</v>
      </c>
      <c r="E28" s="4" t="s">
        <v>15</v>
      </c>
      <c r="F28" s="4" t="s">
        <v>18</v>
      </c>
      <c r="G28" s="4" t="s">
        <v>15</v>
      </c>
      <c r="H28" s="4" t="s">
        <v>46</v>
      </c>
      <c r="I28" s="4" t="s">
        <v>41</v>
      </c>
      <c r="J28" s="4">
        <v>26</v>
      </c>
      <c r="K28" s="4" t="str">
        <f t="shared" si="0"/>
        <v>Intermediate</v>
      </c>
      <c r="L28" s="4" t="s">
        <v>41</v>
      </c>
      <c r="M28" s="4" t="s">
        <v>41</v>
      </c>
      <c r="N28" s="4" t="s">
        <v>41</v>
      </c>
      <c r="O28" s="4" t="s">
        <v>41</v>
      </c>
      <c r="P28" s="4" t="s">
        <v>41</v>
      </c>
      <c r="Q28" s="4" t="s">
        <v>41</v>
      </c>
      <c r="R28" s="4" t="s">
        <v>41</v>
      </c>
      <c r="S28" s="4" t="s">
        <v>41</v>
      </c>
      <c r="T28" s="4" t="s">
        <v>41</v>
      </c>
      <c r="U28" s="4" t="s">
        <v>41</v>
      </c>
      <c r="V28" s="4" t="s">
        <v>41</v>
      </c>
      <c r="W28" s="4" t="s">
        <v>41</v>
      </c>
      <c r="X28" s="4" t="s">
        <v>41</v>
      </c>
      <c r="Y28" s="4" t="s">
        <v>41</v>
      </c>
      <c r="Z28" s="4" t="s">
        <v>41</v>
      </c>
      <c r="AA28" s="4" t="s">
        <v>41</v>
      </c>
      <c r="AB28" s="4" t="s">
        <v>41</v>
      </c>
      <c r="AC28" s="4" t="s">
        <v>41</v>
      </c>
      <c r="AD28" s="4" t="s">
        <v>41</v>
      </c>
      <c r="AE28" s="4" t="s">
        <v>41</v>
      </c>
      <c r="AF28" s="4" t="s">
        <v>41</v>
      </c>
      <c r="AG28" s="4" t="s">
        <v>41</v>
      </c>
      <c r="AH28" s="4" t="s">
        <v>41</v>
      </c>
      <c r="AI28" s="4" t="s">
        <v>41</v>
      </c>
      <c r="AJ28" s="4">
        <v>150</v>
      </c>
      <c r="AK28" s="4">
        <v>3.68</v>
      </c>
      <c r="AL28" s="4" t="s">
        <v>36</v>
      </c>
      <c r="AM28" s="4">
        <v>0.97</v>
      </c>
      <c r="AN28" s="4" t="s">
        <v>41</v>
      </c>
      <c r="AO28" s="4" t="s">
        <v>41</v>
      </c>
      <c r="AP28" s="4">
        <v>144</v>
      </c>
      <c r="AQ28" s="4">
        <v>1.75</v>
      </c>
      <c r="AR28" s="4" t="s">
        <v>36</v>
      </c>
      <c r="AS28" s="4">
        <v>1</v>
      </c>
      <c r="AT28" s="4" t="s">
        <v>41</v>
      </c>
      <c r="AU28" s="4" t="s">
        <v>41</v>
      </c>
      <c r="AV28" s="4" t="s">
        <v>41</v>
      </c>
      <c r="AW28" s="4" t="s">
        <v>41</v>
      </c>
      <c r="AX28" s="4" t="s">
        <v>41</v>
      </c>
      <c r="AY28" s="4" t="s">
        <v>41</v>
      </c>
      <c r="AZ28" s="4" t="s">
        <v>41</v>
      </c>
      <c r="BA28" s="4" t="s">
        <v>41</v>
      </c>
      <c r="BB28" s="4" t="s">
        <v>41</v>
      </c>
      <c r="BC28" s="4" t="s">
        <v>41</v>
      </c>
      <c r="BD28" s="4" t="s">
        <v>41</v>
      </c>
    </row>
    <row r="29" spans="1:56" s="20" customFormat="1" x14ac:dyDescent="0.25">
      <c r="A29" s="4" t="s">
        <v>23</v>
      </c>
      <c r="B29" s="4" t="s">
        <v>56</v>
      </c>
      <c r="C29" s="4" t="s">
        <v>29</v>
      </c>
      <c r="D29" s="4" t="s">
        <v>2</v>
      </c>
      <c r="E29" s="4" t="s">
        <v>15</v>
      </c>
      <c r="F29" s="4" t="s">
        <v>16</v>
      </c>
      <c r="G29" s="4" t="s">
        <v>15</v>
      </c>
      <c r="H29" s="4" t="s">
        <v>46</v>
      </c>
      <c r="I29" s="4" t="s">
        <v>41</v>
      </c>
      <c r="J29" s="4">
        <v>26</v>
      </c>
      <c r="K29" s="4" t="str">
        <f t="shared" si="0"/>
        <v>Intermediate</v>
      </c>
      <c r="L29" s="4" t="s">
        <v>41</v>
      </c>
      <c r="M29" s="4" t="s">
        <v>41</v>
      </c>
      <c r="N29" s="4" t="s">
        <v>41</v>
      </c>
      <c r="O29" s="4" t="s">
        <v>41</v>
      </c>
      <c r="P29" s="4" t="s">
        <v>41</v>
      </c>
      <c r="Q29" s="4" t="s">
        <v>41</v>
      </c>
      <c r="R29" s="4" t="s">
        <v>41</v>
      </c>
      <c r="S29" s="4" t="s">
        <v>41</v>
      </c>
      <c r="T29" s="4" t="s">
        <v>41</v>
      </c>
      <c r="U29" s="4" t="s">
        <v>41</v>
      </c>
      <c r="V29" s="4" t="s">
        <v>41</v>
      </c>
      <c r="W29" s="4" t="s">
        <v>41</v>
      </c>
      <c r="X29" s="4" t="s">
        <v>41</v>
      </c>
      <c r="Y29" s="4" t="s">
        <v>41</v>
      </c>
      <c r="Z29" s="4" t="s">
        <v>41</v>
      </c>
      <c r="AA29" s="4" t="s">
        <v>41</v>
      </c>
      <c r="AB29" s="4" t="s">
        <v>41</v>
      </c>
      <c r="AC29" s="4" t="s">
        <v>41</v>
      </c>
      <c r="AD29" s="4" t="s">
        <v>41</v>
      </c>
      <c r="AE29" s="4" t="s">
        <v>41</v>
      </c>
      <c r="AF29" s="4" t="s">
        <v>41</v>
      </c>
      <c r="AG29" s="4" t="s">
        <v>41</v>
      </c>
      <c r="AH29" s="4" t="s">
        <v>41</v>
      </c>
      <c r="AI29" s="4" t="s">
        <v>41</v>
      </c>
      <c r="AJ29" s="4">
        <v>147</v>
      </c>
      <c r="AK29" s="4">
        <v>4.41</v>
      </c>
      <c r="AL29" s="4" t="s">
        <v>36</v>
      </c>
      <c r="AM29" s="4">
        <v>0.97</v>
      </c>
      <c r="AN29" s="4" t="s">
        <v>41</v>
      </c>
      <c r="AO29" s="4" t="s">
        <v>41</v>
      </c>
      <c r="AP29" s="4">
        <v>144</v>
      </c>
      <c r="AQ29" s="4">
        <v>1.75</v>
      </c>
      <c r="AR29" s="4" t="s">
        <v>36</v>
      </c>
      <c r="AS29" s="4">
        <v>1</v>
      </c>
      <c r="AT29" s="4" t="s">
        <v>41</v>
      </c>
      <c r="AU29" s="4" t="s">
        <v>41</v>
      </c>
      <c r="AV29" s="4" t="s">
        <v>41</v>
      </c>
      <c r="AW29" s="4" t="s">
        <v>41</v>
      </c>
      <c r="AX29" s="4" t="s">
        <v>41</v>
      </c>
      <c r="AY29" s="4" t="s">
        <v>41</v>
      </c>
      <c r="AZ29" s="4" t="s">
        <v>41</v>
      </c>
      <c r="BA29" s="4" t="s">
        <v>41</v>
      </c>
      <c r="BB29" s="4" t="s">
        <v>41</v>
      </c>
      <c r="BC29" s="4" t="s">
        <v>41</v>
      </c>
      <c r="BD29" s="4" t="s">
        <v>41</v>
      </c>
    </row>
    <row r="30" spans="1:56" s="20" customFormat="1" x14ac:dyDescent="0.25">
      <c r="A30" s="4" t="s">
        <v>23</v>
      </c>
      <c r="B30" s="4" t="s">
        <v>56</v>
      </c>
      <c r="C30" s="4" t="s">
        <v>29</v>
      </c>
      <c r="D30" s="4" t="s">
        <v>2</v>
      </c>
      <c r="E30" s="4" t="s">
        <v>15</v>
      </c>
      <c r="F30" s="4" t="s">
        <v>24</v>
      </c>
      <c r="G30" s="4" t="s">
        <v>15</v>
      </c>
      <c r="H30" s="4" t="s">
        <v>47</v>
      </c>
      <c r="I30" s="4" t="s">
        <v>41</v>
      </c>
      <c r="J30" s="4">
        <v>26</v>
      </c>
      <c r="K30" s="4" t="str">
        <f t="shared" si="0"/>
        <v>Intermediate</v>
      </c>
      <c r="L30" s="4" t="s">
        <v>41</v>
      </c>
      <c r="M30" s="4" t="s">
        <v>41</v>
      </c>
      <c r="N30" s="4" t="s">
        <v>41</v>
      </c>
      <c r="O30" s="4" t="s">
        <v>41</v>
      </c>
      <c r="P30" s="4" t="s">
        <v>41</v>
      </c>
      <c r="Q30" s="4" t="s">
        <v>41</v>
      </c>
      <c r="R30" s="4" t="s">
        <v>41</v>
      </c>
      <c r="S30" s="4" t="s">
        <v>41</v>
      </c>
      <c r="T30" s="4" t="s">
        <v>41</v>
      </c>
      <c r="U30" s="4" t="s">
        <v>41</v>
      </c>
      <c r="V30" s="4" t="s">
        <v>41</v>
      </c>
      <c r="W30" s="4" t="s">
        <v>41</v>
      </c>
      <c r="X30" s="4" t="s">
        <v>41</v>
      </c>
      <c r="Y30" s="4" t="s">
        <v>41</v>
      </c>
      <c r="Z30" s="4" t="s">
        <v>41</v>
      </c>
      <c r="AA30" s="4" t="s">
        <v>41</v>
      </c>
      <c r="AB30" s="4" t="s">
        <v>41</v>
      </c>
      <c r="AC30" s="4" t="s">
        <v>41</v>
      </c>
      <c r="AD30" s="4" t="s">
        <v>41</v>
      </c>
      <c r="AE30" s="4" t="s">
        <v>41</v>
      </c>
      <c r="AF30" s="4" t="s">
        <v>41</v>
      </c>
      <c r="AG30" s="4" t="s">
        <v>41</v>
      </c>
      <c r="AH30" s="4" t="s">
        <v>41</v>
      </c>
      <c r="AI30" s="4" t="s">
        <v>41</v>
      </c>
      <c r="AJ30" s="4">
        <v>79</v>
      </c>
      <c r="AK30" s="4">
        <v>4.82</v>
      </c>
      <c r="AL30" s="4" t="s">
        <v>36</v>
      </c>
      <c r="AM30" s="4">
        <v>1.1100000000000001</v>
      </c>
      <c r="AN30" s="4" t="s">
        <v>41</v>
      </c>
      <c r="AO30" s="4" t="s">
        <v>41</v>
      </c>
      <c r="AP30" s="4">
        <v>144</v>
      </c>
      <c r="AQ30" s="4">
        <v>4.01</v>
      </c>
      <c r="AR30" s="4" t="s">
        <v>36</v>
      </c>
      <c r="AS30" s="4">
        <v>0.87</v>
      </c>
      <c r="AT30" s="4" t="s">
        <v>41</v>
      </c>
      <c r="AU30" s="4" t="s">
        <v>41</v>
      </c>
      <c r="AV30" s="4" t="s">
        <v>41</v>
      </c>
      <c r="AW30" s="4" t="s">
        <v>41</v>
      </c>
      <c r="AX30" s="4" t="s">
        <v>41</v>
      </c>
      <c r="AY30" s="4" t="s">
        <v>41</v>
      </c>
      <c r="AZ30" s="4" t="s">
        <v>41</v>
      </c>
      <c r="BA30" s="4" t="s">
        <v>41</v>
      </c>
      <c r="BB30" s="4" t="s">
        <v>41</v>
      </c>
      <c r="BC30" s="4" t="s">
        <v>41</v>
      </c>
      <c r="BD30" s="4" t="s">
        <v>41</v>
      </c>
    </row>
    <row r="31" spans="1:56" s="20" customFormat="1" x14ac:dyDescent="0.25">
      <c r="A31" s="4" t="s">
        <v>23</v>
      </c>
      <c r="B31" s="4" t="s">
        <v>56</v>
      </c>
      <c r="C31" s="4" t="s">
        <v>29</v>
      </c>
      <c r="D31" s="4" t="s">
        <v>2</v>
      </c>
      <c r="E31" s="4" t="s">
        <v>15</v>
      </c>
      <c r="F31" s="4" t="s">
        <v>18</v>
      </c>
      <c r="G31" s="4" t="s">
        <v>15</v>
      </c>
      <c r="H31" s="4" t="s">
        <v>47</v>
      </c>
      <c r="I31" s="4" t="s">
        <v>41</v>
      </c>
      <c r="J31" s="4">
        <v>26</v>
      </c>
      <c r="K31" s="4" t="str">
        <f t="shared" si="0"/>
        <v>Intermediate</v>
      </c>
      <c r="L31" s="4" t="s">
        <v>41</v>
      </c>
      <c r="M31" s="4" t="s">
        <v>41</v>
      </c>
      <c r="N31" s="4" t="s">
        <v>41</v>
      </c>
      <c r="O31" s="4" t="s">
        <v>41</v>
      </c>
      <c r="P31" s="4" t="s">
        <v>41</v>
      </c>
      <c r="Q31" s="4" t="s">
        <v>41</v>
      </c>
      <c r="R31" s="4" t="s">
        <v>41</v>
      </c>
      <c r="S31" s="4" t="s">
        <v>41</v>
      </c>
      <c r="T31" s="4" t="s">
        <v>41</v>
      </c>
      <c r="U31" s="4" t="s">
        <v>41</v>
      </c>
      <c r="V31" s="4" t="s">
        <v>41</v>
      </c>
      <c r="W31" s="4" t="s">
        <v>41</v>
      </c>
      <c r="X31" s="4" t="s">
        <v>41</v>
      </c>
      <c r="Y31" s="4" t="s">
        <v>41</v>
      </c>
      <c r="Z31" s="4" t="s">
        <v>41</v>
      </c>
      <c r="AA31" s="4" t="s">
        <v>41</v>
      </c>
      <c r="AB31" s="4" t="s">
        <v>41</v>
      </c>
      <c r="AC31" s="4" t="s">
        <v>41</v>
      </c>
      <c r="AD31" s="4" t="s">
        <v>41</v>
      </c>
      <c r="AE31" s="4" t="s">
        <v>41</v>
      </c>
      <c r="AF31" s="4" t="s">
        <v>41</v>
      </c>
      <c r="AG31" s="4" t="s">
        <v>41</v>
      </c>
      <c r="AH31" s="4" t="s">
        <v>41</v>
      </c>
      <c r="AI31" s="4" t="s">
        <v>41</v>
      </c>
      <c r="AJ31" s="4">
        <v>150</v>
      </c>
      <c r="AK31" s="4">
        <v>4.9400000000000004</v>
      </c>
      <c r="AL31" s="4" t="s">
        <v>36</v>
      </c>
      <c r="AM31" s="4">
        <v>0.84</v>
      </c>
      <c r="AN31" s="4" t="s">
        <v>41</v>
      </c>
      <c r="AO31" s="4" t="s">
        <v>41</v>
      </c>
      <c r="AP31" s="4">
        <v>144</v>
      </c>
      <c r="AQ31" s="4">
        <v>4.01</v>
      </c>
      <c r="AR31" s="4" t="s">
        <v>36</v>
      </c>
      <c r="AS31" s="4">
        <v>0.87</v>
      </c>
      <c r="AT31" s="4" t="s">
        <v>41</v>
      </c>
      <c r="AU31" s="4" t="s">
        <v>41</v>
      </c>
      <c r="AV31" s="4" t="s">
        <v>41</v>
      </c>
      <c r="AW31" s="4" t="s">
        <v>41</v>
      </c>
      <c r="AX31" s="4" t="s">
        <v>41</v>
      </c>
      <c r="AY31" s="4" t="s">
        <v>41</v>
      </c>
      <c r="AZ31" s="4" t="s">
        <v>41</v>
      </c>
      <c r="BA31" s="4" t="s">
        <v>41</v>
      </c>
      <c r="BB31" s="4" t="s">
        <v>41</v>
      </c>
      <c r="BC31" s="4" t="s">
        <v>41</v>
      </c>
      <c r="BD31" s="4" t="s">
        <v>41</v>
      </c>
    </row>
    <row r="32" spans="1:56" s="20" customFormat="1" x14ac:dyDescent="0.25">
      <c r="A32" s="4" t="s">
        <v>23</v>
      </c>
      <c r="B32" s="4" t="s">
        <v>56</v>
      </c>
      <c r="C32" s="4" t="s">
        <v>29</v>
      </c>
      <c r="D32" s="4" t="s">
        <v>2</v>
      </c>
      <c r="E32" s="4" t="s">
        <v>15</v>
      </c>
      <c r="F32" s="4" t="s">
        <v>16</v>
      </c>
      <c r="G32" s="4" t="s">
        <v>15</v>
      </c>
      <c r="H32" s="4" t="s">
        <v>47</v>
      </c>
      <c r="I32" s="4" t="s">
        <v>41</v>
      </c>
      <c r="J32" s="4">
        <v>26</v>
      </c>
      <c r="K32" s="4" t="str">
        <f t="shared" si="0"/>
        <v>Intermediate</v>
      </c>
      <c r="L32" s="4" t="s">
        <v>41</v>
      </c>
      <c r="M32" s="4" t="s">
        <v>41</v>
      </c>
      <c r="N32" s="4" t="s">
        <v>41</v>
      </c>
      <c r="O32" s="4" t="s">
        <v>41</v>
      </c>
      <c r="P32" s="4" t="s">
        <v>41</v>
      </c>
      <c r="Q32" s="4" t="s">
        <v>41</v>
      </c>
      <c r="R32" s="4" t="s">
        <v>41</v>
      </c>
      <c r="S32" s="4" t="s">
        <v>41</v>
      </c>
      <c r="T32" s="4" t="s">
        <v>41</v>
      </c>
      <c r="U32" s="4" t="s">
        <v>41</v>
      </c>
      <c r="V32" s="4" t="s">
        <v>41</v>
      </c>
      <c r="W32" s="4" t="s">
        <v>41</v>
      </c>
      <c r="X32" s="4" t="s">
        <v>41</v>
      </c>
      <c r="Y32" s="4" t="s">
        <v>41</v>
      </c>
      <c r="Z32" s="4" t="s">
        <v>41</v>
      </c>
      <c r="AA32" s="4" t="s">
        <v>41</v>
      </c>
      <c r="AB32" s="4" t="s">
        <v>41</v>
      </c>
      <c r="AC32" s="4" t="s">
        <v>41</v>
      </c>
      <c r="AD32" s="4" t="s">
        <v>41</v>
      </c>
      <c r="AE32" s="4" t="s">
        <v>41</v>
      </c>
      <c r="AF32" s="4" t="s">
        <v>41</v>
      </c>
      <c r="AG32" s="4" t="s">
        <v>41</v>
      </c>
      <c r="AH32" s="4" t="s">
        <v>41</v>
      </c>
      <c r="AI32" s="4" t="s">
        <v>41</v>
      </c>
      <c r="AJ32" s="4">
        <v>147</v>
      </c>
      <c r="AK32" s="4">
        <v>4.43</v>
      </c>
      <c r="AL32" s="4" t="s">
        <v>36</v>
      </c>
      <c r="AM32" s="4">
        <v>0.84</v>
      </c>
      <c r="AN32" s="4" t="s">
        <v>41</v>
      </c>
      <c r="AO32" s="4" t="s">
        <v>41</v>
      </c>
      <c r="AP32" s="4">
        <v>144</v>
      </c>
      <c r="AQ32" s="4">
        <v>4.01</v>
      </c>
      <c r="AR32" s="4" t="s">
        <v>36</v>
      </c>
      <c r="AS32" s="4">
        <v>0.87</v>
      </c>
      <c r="AT32" s="4" t="s">
        <v>41</v>
      </c>
      <c r="AU32" s="4" t="s">
        <v>41</v>
      </c>
      <c r="AV32" s="4" t="s">
        <v>41</v>
      </c>
      <c r="AW32" s="4" t="s">
        <v>41</v>
      </c>
      <c r="AX32" s="4" t="s">
        <v>41</v>
      </c>
      <c r="AY32" s="4" t="s">
        <v>41</v>
      </c>
      <c r="AZ32" s="4" t="s">
        <v>41</v>
      </c>
      <c r="BA32" s="4" t="s">
        <v>41</v>
      </c>
      <c r="BB32" s="4" t="s">
        <v>41</v>
      </c>
      <c r="BC32" s="4" t="s">
        <v>41</v>
      </c>
      <c r="BD32" s="4" t="s">
        <v>41</v>
      </c>
    </row>
    <row r="33" spans="1:56" s="20" customFormat="1" x14ac:dyDescent="0.25">
      <c r="A33" s="4" t="s">
        <v>34</v>
      </c>
      <c r="B33" s="4" t="s">
        <v>56</v>
      </c>
      <c r="C33" s="4" t="s">
        <v>29</v>
      </c>
      <c r="D33" s="4" t="s">
        <v>2</v>
      </c>
      <c r="E33" s="4" t="s">
        <v>15</v>
      </c>
      <c r="F33" s="4" t="s">
        <v>25</v>
      </c>
      <c r="G33" s="4" t="s">
        <v>15</v>
      </c>
      <c r="H33" s="4" t="s">
        <v>46</v>
      </c>
      <c r="I33" s="4" t="s">
        <v>41</v>
      </c>
      <c r="J33" s="4">
        <v>27</v>
      </c>
      <c r="K33" s="68" t="str">
        <f t="shared" ref="K33:K34" si="1">IF(J33&gt;=52,"Long",IF(J33&gt;=26,"Intermediate",IF(J33&lt;26,"Short")))</f>
        <v>Intermediate</v>
      </c>
      <c r="L33" s="4">
        <v>224</v>
      </c>
      <c r="M33" s="4">
        <v>42.4</v>
      </c>
      <c r="N33" s="4" t="s">
        <v>35</v>
      </c>
      <c r="O33" s="4">
        <v>11.4</v>
      </c>
      <c r="P33" s="4" t="s">
        <v>41</v>
      </c>
      <c r="Q33" s="4" t="s">
        <v>41</v>
      </c>
      <c r="R33" s="4">
        <v>223</v>
      </c>
      <c r="S33" s="4">
        <v>42.1</v>
      </c>
      <c r="T33" s="4" t="s">
        <v>35</v>
      </c>
      <c r="U33" s="4">
        <v>12.1</v>
      </c>
      <c r="V33" s="4" t="s">
        <v>41</v>
      </c>
      <c r="W33" s="4" t="s">
        <v>41</v>
      </c>
      <c r="X33" s="4" t="s">
        <v>41</v>
      </c>
      <c r="Y33" s="4" t="s">
        <v>41</v>
      </c>
      <c r="Z33" s="4" t="s">
        <v>41</v>
      </c>
      <c r="AA33" s="4" t="s">
        <v>41</v>
      </c>
      <c r="AB33" s="4" t="s">
        <v>41</v>
      </c>
      <c r="AC33" s="4" t="s">
        <v>41</v>
      </c>
      <c r="AD33" s="4" t="s">
        <v>41</v>
      </c>
      <c r="AE33" s="4" t="s">
        <v>41</v>
      </c>
      <c r="AF33" s="4" t="s">
        <v>41</v>
      </c>
      <c r="AG33" s="4" t="s">
        <v>41</v>
      </c>
      <c r="AH33" s="4" t="s">
        <v>41</v>
      </c>
      <c r="AI33" s="4" t="s">
        <v>41</v>
      </c>
      <c r="AJ33" s="4">
        <v>224</v>
      </c>
      <c r="AK33" s="4">
        <v>3.4</v>
      </c>
      <c r="AL33" s="4" t="s">
        <v>36</v>
      </c>
      <c r="AM33" s="4">
        <v>0.78</v>
      </c>
      <c r="AN33" s="4" t="s">
        <v>41</v>
      </c>
      <c r="AO33" s="4" t="s">
        <v>41</v>
      </c>
      <c r="AP33" s="4">
        <v>223</v>
      </c>
      <c r="AQ33" s="4">
        <v>1.42</v>
      </c>
      <c r="AR33" s="4" t="s">
        <v>36</v>
      </c>
      <c r="AS33" s="4">
        <v>0.79</v>
      </c>
      <c r="AT33" s="4" t="s">
        <v>41</v>
      </c>
      <c r="AU33" s="4" t="s">
        <v>41</v>
      </c>
      <c r="AV33" s="4" t="s">
        <v>41</v>
      </c>
      <c r="AW33" s="4" t="s">
        <v>41</v>
      </c>
      <c r="AX33" s="4" t="s">
        <v>41</v>
      </c>
      <c r="AY33" s="4" t="s">
        <v>41</v>
      </c>
      <c r="AZ33" s="4" t="s">
        <v>41</v>
      </c>
      <c r="BA33" s="4" t="s">
        <v>41</v>
      </c>
      <c r="BB33" s="4" t="s">
        <v>41</v>
      </c>
      <c r="BC33" s="4" t="s">
        <v>41</v>
      </c>
      <c r="BD33" s="4" t="s">
        <v>41</v>
      </c>
    </row>
    <row r="34" spans="1:56" s="20" customFormat="1" x14ac:dyDescent="0.25">
      <c r="A34" s="4" t="s">
        <v>34</v>
      </c>
      <c r="B34" s="4" t="s">
        <v>56</v>
      </c>
      <c r="C34" s="4" t="s">
        <v>29</v>
      </c>
      <c r="D34" s="4" t="s">
        <v>2</v>
      </c>
      <c r="E34" s="4" t="s">
        <v>15</v>
      </c>
      <c r="F34" s="4" t="s">
        <v>27</v>
      </c>
      <c r="G34" s="4" t="s">
        <v>15</v>
      </c>
      <c r="H34" s="4" t="s">
        <v>46</v>
      </c>
      <c r="I34" s="4" t="s">
        <v>41</v>
      </c>
      <c r="J34" s="4">
        <v>27</v>
      </c>
      <c r="K34" s="68" t="str">
        <f t="shared" si="1"/>
        <v>Intermediate</v>
      </c>
      <c r="L34" s="4">
        <v>441</v>
      </c>
      <c r="M34" s="4">
        <v>41.5</v>
      </c>
      <c r="N34" s="4" t="s">
        <v>35</v>
      </c>
      <c r="O34" s="4">
        <v>11.7</v>
      </c>
      <c r="P34" s="4" t="s">
        <v>41</v>
      </c>
      <c r="Q34" s="4" t="s">
        <v>41</v>
      </c>
      <c r="R34" s="4">
        <v>223</v>
      </c>
      <c r="S34" s="4">
        <v>42.1</v>
      </c>
      <c r="T34" s="4" t="s">
        <v>35</v>
      </c>
      <c r="U34" s="4">
        <v>12.1</v>
      </c>
      <c r="V34" s="4" t="s">
        <v>41</v>
      </c>
      <c r="W34" s="4" t="s">
        <v>41</v>
      </c>
      <c r="X34" s="4" t="s">
        <v>41</v>
      </c>
      <c r="Y34" s="4" t="s">
        <v>41</v>
      </c>
      <c r="Z34" s="4" t="s">
        <v>41</v>
      </c>
      <c r="AA34" s="4" t="s">
        <v>41</v>
      </c>
      <c r="AB34" s="4" t="s">
        <v>41</v>
      </c>
      <c r="AC34" s="4" t="s">
        <v>41</v>
      </c>
      <c r="AD34" s="4" t="s">
        <v>41</v>
      </c>
      <c r="AE34" s="4" t="s">
        <v>41</v>
      </c>
      <c r="AF34" s="4" t="s">
        <v>41</v>
      </c>
      <c r="AG34" s="4" t="s">
        <v>41</v>
      </c>
      <c r="AH34" s="4" t="s">
        <v>41</v>
      </c>
      <c r="AI34" s="4" t="s">
        <v>41</v>
      </c>
      <c r="AJ34" s="4">
        <v>441</v>
      </c>
      <c r="AK34" s="4">
        <v>3.3</v>
      </c>
      <c r="AL34" s="4" t="s">
        <v>36</v>
      </c>
      <c r="AM34" s="4">
        <v>0.57999999999999996</v>
      </c>
      <c r="AN34" s="4" t="s">
        <v>41</v>
      </c>
      <c r="AO34" s="4" t="s">
        <v>41</v>
      </c>
      <c r="AP34" s="4">
        <v>223</v>
      </c>
      <c r="AQ34" s="4">
        <v>1.42</v>
      </c>
      <c r="AR34" s="4" t="s">
        <v>36</v>
      </c>
      <c r="AS34" s="4">
        <v>0.79</v>
      </c>
      <c r="AT34" s="4" t="s">
        <v>41</v>
      </c>
      <c r="AU34" s="4" t="s">
        <v>41</v>
      </c>
      <c r="AV34" s="4" t="s">
        <v>41</v>
      </c>
      <c r="AW34" s="4" t="s">
        <v>41</v>
      </c>
      <c r="AX34" s="4" t="s">
        <v>41</v>
      </c>
      <c r="AY34" s="4" t="s">
        <v>41</v>
      </c>
      <c r="AZ34" s="4" t="s">
        <v>41</v>
      </c>
      <c r="BA34" s="4" t="s">
        <v>41</v>
      </c>
      <c r="BB34" s="4" t="s">
        <v>41</v>
      </c>
      <c r="BC34" s="4" t="s">
        <v>41</v>
      </c>
      <c r="BD34" s="4" t="s">
        <v>41</v>
      </c>
    </row>
    <row r="35" spans="1:56" s="20" customFormat="1" ht="34.5" x14ac:dyDescent="0.25">
      <c r="A35" s="4" t="s">
        <v>79</v>
      </c>
      <c r="B35" s="4" t="s">
        <v>56</v>
      </c>
      <c r="C35" s="4" t="s">
        <v>57</v>
      </c>
      <c r="D35" s="4" t="s">
        <v>58</v>
      </c>
      <c r="E35" s="4" t="s">
        <v>15</v>
      </c>
      <c r="F35" s="4" t="s">
        <v>74</v>
      </c>
      <c r="G35" s="4" t="s">
        <v>15</v>
      </c>
      <c r="H35" s="4" t="s">
        <v>46</v>
      </c>
      <c r="I35" s="4" t="s">
        <v>33</v>
      </c>
      <c r="J35" s="4">
        <v>14</v>
      </c>
      <c r="K35" s="4" t="str">
        <f t="shared" si="0"/>
        <v>Short</v>
      </c>
      <c r="L35" s="4">
        <v>188</v>
      </c>
      <c r="M35" s="4">
        <v>41.7</v>
      </c>
      <c r="N35" s="4" t="s">
        <v>35</v>
      </c>
      <c r="O35" s="4">
        <v>13.6</v>
      </c>
      <c r="P35" s="4" t="s">
        <v>41</v>
      </c>
      <c r="Q35" s="4" t="s">
        <v>41</v>
      </c>
      <c r="R35" s="4">
        <v>184</v>
      </c>
      <c r="S35" s="4">
        <v>43.4</v>
      </c>
      <c r="T35" s="4" t="s">
        <v>35</v>
      </c>
      <c r="U35" s="4">
        <v>12.9</v>
      </c>
      <c r="V35" s="4" t="s">
        <v>41</v>
      </c>
      <c r="W35" s="4" t="s">
        <v>41</v>
      </c>
      <c r="X35" s="4">
        <v>188</v>
      </c>
      <c r="Y35" s="4">
        <v>45.39</v>
      </c>
      <c r="Z35" s="4" t="s">
        <v>41</v>
      </c>
      <c r="AA35" s="4" t="s">
        <v>41</v>
      </c>
      <c r="AB35" s="4" t="s">
        <v>41</v>
      </c>
      <c r="AC35" s="4" t="s">
        <v>41</v>
      </c>
      <c r="AD35" s="4">
        <v>182</v>
      </c>
      <c r="AE35" s="4">
        <v>42.6</v>
      </c>
      <c r="AF35" s="4" t="s">
        <v>41</v>
      </c>
      <c r="AG35" s="4" t="s">
        <v>41</v>
      </c>
      <c r="AH35" s="4" t="s">
        <v>41</v>
      </c>
      <c r="AI35" s="4" t="s">
        <v>41</v>
      </c>
      <c r="AJ35" s="4">
        <v>188</v>
      </c>
      <c r="AK35" s="4">
        <v>2.82</v>
      </c>
      <c r="AL35" s="4" t="s">
        <v>36</v>
      </c>
      <c r="AM35" s="4">
        <v>0.78</v>
      </c>
      <c r="AN35" s="4" t="s">
        <v>41</v>
      </c>
      <c r="AO35" s="4" t="s">
        <v>41</v>
      </c>
      <c r="AP35" s="4">
        <v>182</v>
      </c>
      <c r="AQ35" s="4">
        <v>0.04</v>
      </c>
      <c r="AR35" s="4" t="s">
        <v>36</v>
      </c>
      <c r="AS35" s="4">
        <v>0.79</v>
      </c>
      <c r="AT35" s="4" t="s">
        <v>41</v>
      </c>
      <c r="AU35" s="4" t="s">
        <v>41</v>
      </c>
      <c r="AV35" s="4">
        <v>188</v>
      </c>
      <c r="AW35" s="4">
        <v>182</v>
      </c>
      <c r="AX35" s="4" t="s">
        <v>64</v>
      </c>
      <c r="AY35" s="4">
        <v>2.78</v>
      </c>
      <c r="AZ35" s="4" t="s">
        <v>48</v>
      </c>
      <c r="BA35" s="4" t="s">
        <v>41</v>
      </c>
      <c r="BB35" s="4">
        <v>-0.67</v>
      </c>
      <c r="BC35" s="4">
        <v>4.8899999999999997</v>
      </c>
      <c r="BD35" s="4">
        <v>9.7999999999999997E-3</v>
      </c>
    </row>
    <row r="36" spans="1:56" s="20" customFormat="1" ht="34.5" x14ac:dyDescent="0.25">
      <c r="A36" s="4" t="s">
        <v>79</v>
      </c>
      <c r="B36" s="4" t="s">
        <v>56</v>
      </c>
      <c r="C36" s="4" t="s">
        <v>57</v>
      </c>
      <c r="D36" s="4" t="s">
        <v>58</v>
      </c>
      <c r="E36" s="4" t="s">
        <v>15</v>
      </c>
      <c r="F36" s="4" t="s">
        <v>75</v>
      </c>
      <c r="G36" s="4" t="s">
        <v>15</v>
      </c>
      <c r="H36" s="4" t="s">
        <v>46</v>
      </c>
      <c r="I36" s="4" t="s">
        <v>33</v>
      </c>
      <c r="J36" s="4">
        <v>14</v>
      </c>
      <c r="K36" s="4" t="str">
        <f t="shared" si="0"/>
        <v>Short</v>
      </c>
      <c r="L36" s="4">
        <v>190</v>
      </c>
      <c r="M36" s="4">
        <v>43.6</v>
      </c>
      <c r="N36" s="4" t="s">
        <v>35</v>
      </c>
      <c r="O36" s="4">
        <v>12.4</v>
      </c>
      <c r="P36" s="4" t="s">
        <v>41</v>
      </c>
      <c r="Q36" s="4" t="s">
        <v>41</v>
      </c>
      <c r="R36" s="4">
        <v>184</v>
      </c>
      <c r="S36" s="4">
        <v>43.4</v>
      </c>
      <c r="T36" s="4" t="s">
        <v>35</v>
      </c>
      <c r="U36" s="4">
        <v>12.9</v>
      </c>
      <c r="V36" s="4" t="s">
        <v>41</v>
      </c>
      <c r="W36" s="4" t="s">
        <v>41</v>
      </c>
      <c r="X36" s="4">
        <v>190</v>
      </c>
      <c r="Y36" s="4">
        <v>44.13</v>
      </c>
      <c r="Z36" s="4" t="s">
        <v>41</v>
      </c>
      <c r="AA36" s="4" t="s">
        <v>41</v>
      </c>
      <c r="AB36" s="4" t="s">
        <v>41</v>
      </c>
      <c r="AC36" s="4" t="s">
        <v>41</v>
      </c>
      <c r="AD36" s="4">
        <v>182</v>
      </c>
      <c r="AE36" s="4">
        <v>42.6</v>
      </c>
      <c r="AF36" s="4" t="s">
        <v>41</v>
      </c>
      <c r="AG36" s="4" t="s">
        <v>41</v>
      </c>
      <c r="AH36" s="4" t="s">
        <v>41</v>
      </c>
      <c r="AI36" s="4" t="s">
        <v>41</v>
      </c>
      <c r="AJ36" s="4">
        <v>190</v>
      </c>
      <c r="AK36" s="4">
        <v>1.57</v>
      </c>
      <c r="AL36" s="4" t="s">
        <v>36</v>
      </c>
      <c r="AM36" s="4">
        <v>0.77</v>
      </c>
      <c r="AN36" s="4" t="s">
        <v>41</v>
      </c>
      <c r="AO36" s="4" t="s">
        <v>41</v>
      </c>
      <c r="AP36" s="4">
        <v>182</v>
      </c>
      <c r="AQ36" s="4">
        <v>0.04</v>
      </c>
      <c r="AR36" s="4" t="s">
        <v>36</v>
      </c>
      <c r="AS36" s="4">
        <v>0.79</v>
      </c>
      <c r="AT36" s="4" t="s">
        <v>41</v>
      </c>
      <c r="AU36" s="4" t="s">
        <v>41</v>
      </c>
      <c r="AV36" s="4">
        <v>190</v>
      </c>
      <c r="AW36" s="4">
        <v>182</v>
      </c>
      <c r="AX36" s="4" t="s">
        <v>64</v>
      </c>
      <c r="AY36" s="4">
        <v>1.53</v>
      </c>
      <c r="AZ36" s="4" t="s">
        <v>48</v>
      </c>
      <c r="BA36" s="4" t="s">
        <v>41</v>
      </c>
      <c r="BB36" s="4">
        <v>-0.57999999999999996</v>
      </c>
      <c r="BC36" s="4">
        <v>3.63</v>
      </c>
      <c r="BD36" s="4">
        <v>0.1552</v>
      </c>
    </row>
    <row r="37" spans="1:56" s="20" customFormat="1" ht="34.5" x14ac:dyDescent="0.25">
      <c r="A37" s="4" t="s">
        <v>79</v>
      </c>
      <c r="B37" s="4" t="s">
        <v>56</v>
      </c>
      <c r="C37" s="4" t="s">
        <v>57</v>
      </c>
      <c r="D37" s="4" t="s">
        <v>58</v>
      </c>
      <c r="E37" s="4" t="s">
        <v>15</v>
      </c>
      <c r="F37" s="4" t="s">
        <v>76</v>
      </c>
      <c r="G37" s="4" t="s">
        <v>15</v>
      </c>
      <c r="H37" s="4" t="s">
        <v>46</v>
      </c>
      <c r="I37" s="4" t="s">
        <v>33</v>
      </c>
      <c r="J37" s="4">
        <v>14</v>
      </c>
      <c r="K37" s="4" t="str">
        <f t="shared" si="0"/>
        <v>Short</v>
      </c>
      <c r="L37" s="4">
        <v>183</v>
      </c>
      <c r="M37" s="4">
        <v>41.6</v>
      </c>
      <c r="N37" s="4" t="s">
        <v>35</v>
      </c>
      <c r="O37" s="4">
        <v>12.7</v>
      </c>
      <c r="P37" s="4" t="s">
        <v>41</v>
      </c>
      <c r="Q37" s="4" t="s">
        <v>41</v>
      </c>
      <c r="R37" s="4">
        <v>184</v>
      </c>
      <c r="S37" s="4">
        <v>43.4</v>
      </c>
      <c r="T37" s="4" t="s">
        <v>35</v>
      </c>
      <c r="U37" s="4">
        <v>12.9</v>
      </c>
      <c r="V37" s="4" t="s">
        <v>41</v>
      </c>
      <c r="W37" s="4" t="s">
        <v>41</v>
      </c>
      <c r="X37" s="4">
        <v>182</v>
      </c>
      <c r="Y37" s="4">
        <v>43.28</v>
      </c>
      <c r="Z37" s="4" t="s">
        <v>41</v>
      </c>
      <c r="AA37" s="4" t="s">
        <v>41</v>
      </c>
      <c r="AB37" s="4" t="s">
        <v>41</v>
      </c>
      <c r="AC37" s="4" t="s">
        <v>41</v>
      </c>
      <c r="AD37" s="4">
        <v>182</v>
      </c>
      <c r="AE37" s="4">
        <v>42.6</v>
      </c>
      <c r="AF37" s="4" t="s">
        <v>41</v>
      </c>
      <c r="AG37" s="4" t="s">
        <v>41</v>
      </c>
      <c r="AH37" s="4" t="s">
        <v>41</v>
      </c>
      <c r="AI37" s="4" t="s">
        <v>41</v>
      </c>
      <c r="AJ37" s="4">
        <v>182</v>
      </c>
      <c r="AK37" s="4">
        <v>0.71</v>
      </c>
      <c r="AL37" s="4" t="s">
        <v>36</v>
      </c>
      <c r="AM37" s="4">
        <v>0.79</v>
      </c>
      <c r="AN37" s="4" t="s">
        <v>41</v>
      </c>
      <c r="AO37" s="4" t="s">
        <v>41</v>
      </c>
      <c r="AP37" s="4">
        <v>182</v>
      </c>
      <c r="AQ37" s="4">
        <v>0.04</v>
      </c>
      <c r="AR37" s="4" t="s">
        <v>36</v>
      </c>
      <c r="AS37" s="4">
        <v>0.79</v>
      </c>
      <c r="AT37" s="4" t="s">
        <v>41</v>
      </c>
      <c r="AU37" s="4" t="s">
        <v>41</v>
      </c>
      <c r="AV37" s="4">
        <v>182</v>
      </c>
      <c r="AW37" s="4">
        <v>182</v>
      </c>
      <c r="AX37" s="4" t="s">
        <v>64</v>
      </c>
      <c r="AY37" s="4">
        <v>0.67</v>
      </c>
      <c r="AZ37" s="4" t="s">
        <v>48</v>
      </c>
      <c r="BA37" s="4" t="s">
        <v>41</v>
      </c>
      <c r="BB37" s="4">
        <v>-1.46</v>
      </c>
      <c r="BC37" s="4">
        <v>2.81</v>
      </c>
      <c r="BD37" s="4">
        <v>0.53510000000000002</v>
      </c>
    </row>
    <row r="38" spans="1:56" s="20" customFormat="1" ht="34.5" x14ac:dyDescent="0.25">
      <c r="A38" s="4" t="s">
        <v>79</v>
      </c>
      <c r="B38" s="4" t="s">
        <v>56</v>
      </c>
      <c r="C38" s="4" t="s">
        <v>57</v>
      </c>
      <c r="D38" s="4" t="s">
        <v>58</v>
      </c>
      <c r="E38" s="4" t="s">
        <v>15</v>
      </c>
      <c r="F38" s="4" t="s">
        <v>74</v>
      </c>
      <c r="G38" s="4" t="s">
        <v>15</v>
      </c>
      <c r="H38" s="4" t="s">
        <v>47</v>
      </c>
      <c r="I38" s="4" t="s">
        <v>33</v>
      </c>
      <c r="J38" s="4">
        <v>14</v>
      </c>
      <c r="K38" s="4" t="str">
        <f t="shared" si="0"/>
        <v>Short</v>
      </c>
      <c r="L38" s="4">
        <v>188</v>
      </c>
      <c r="M38" s="4">
        <v>32.700000000000003</v>
      </c>
      <c r="N38" s="4" t="s">
        <v>35</v>
      </c>
      <c r="O38" s="4">
        <v>8.5</v>
      </c>
      <c r="P38" s="4" t="s">
        <v>41</v>
      </c>
      <c r="Q38" s="4" t="s">
        <v>41</v>
      </c>
      <c r="R38" s="4">
        <v>184</v>
      </c>
      <c r="S38" s="4">
        <v>31.9</v>
      </c>
      <c r="T38" s="4" t="s">
        <v>35</v>
      </c>
      <c r="U38" s="4">
        <v>7.3</v>
      </c>
      <c r="V38" s="4" t="s">
        <v>41</v>
      </c>
      <c r="W38" s="4" t="s">
        <v>41</v>
      </c>
      <c r="X38" s="4">
        <v>188</v>
      </c>
      <c r="Y38" s="4">
        <v>35.4</v>
      </c>
      <c r="Z38" s="4" t="s">
        <v>41</v>
      </c>
      <c r="AA38" s="4" t="s">
        <v>41</v>
      </c>
      <c r="AB38" s="4" t="s">
        <v>41</v>
      </c>
      <c r="AC38" s="4" t="s">
        <v>41</v>
      </c>
      <c r="AD38" s="4">
        <v>182</v>
      </c>
      <c r="AE38" s="4">
        <v>35.1</v>
      </c>
      <c r="AF38" s="4" t="s">
        <v>41</v>
      </c>
      <c r="AG38" s="4" t="s">
        <v>41</v>
      </c>
      <c r="AH38" s="4" t="s">
        <v>41</v>
      </c>
      <c r="AI38" s="4" t="s">
        <v>41</v>
      </c>
      <c r="AJ38" s="4">
        <v>188</v>
      </c>
      <c r="AK38" s="4">
        <v>3.64</v>
      </c>
      <c r="AL38" s="4" t="s">
        <v>36</v>
      </c>
      <c r="AM38" s="4">
        <v>0.55000000000000004</v>
      </c>
      <c r="AN38" s="4" t="s">
        <v>41</v>
      </c>
      <c r="AO38" s="4" t="s">
        <v>41</v>
      </c>
      <c r="AP38" s="4">
        <v>182</v>
      </c>
      <c r="AQ38" s="4">
        <v>3.33</v>
      </c>
      <c r="AR38" s="4" t="s">
        <v>36</v>
      </c>
      <c r="AS38" s="4">
        <v>0.55000000000000004</v>
      </c>
      <c r="AT38" s="4" t="s">
        <v>41</v>
      </c>
      <c r="AU38" s="4" t="s">
        <v>41</v>
      </c>
      <c r="AV38" s="4">
        <v>188</v>
      </c>
      <c r="AW38" s="4">
        <v>182</v>
      </c>
      <c r="AX38" s="4" t="s">
        <v>64</v>
      </c>
      <c r="AY38" s="4">
        <v>0.3</v>
      </c>
      <c r="AZ38" s="4" t="s">
        <v>48</v>
      </c>
      <c r="BA38" s="4" t="s">
        <v>41</v>
      </c>
      <c r="BB38" s="4">
        <v>-1.17</v>
      </c>
      <c r="BC38" s="4">
        <v>1.78</v>
      </c>
      <c r="BD38" s="4">
        <v>0.68679999999999997</v>
      </c>
    </row>
    <row r="39" spans="1:56" s="20" customFormat="1" ht="34.5" x14ac:dyDescent="0.25">
      <c r="A39" s="4" t="s">
        <v>79</v>
      </c>
      <c r="B39" s="4" t="s">
        <v>56</v>
      </c>
      <c r="C39" s="4" t="s">
        <v>57</v>
      </c>
      <c r="D39" s="4" t="s">
        <v>58</v>
      </c>
      <c r="E39" s="4" t="s">
        <v>15</v>
      </c>
      <c r="F39" s="4" t="s">
        <v>75</v>
      </c>
      <c r="G39" s="4" t="s">
        <v>15</v>
      </c>
      <c r="H39" s="4" t="s">
        <v>47</v>
      </c>
      <c r="I39" s="4" t="s">
        <v>33</v>
      </c>
      <c r="J39" s="4">
        <v>14</v>
      </c>
      <c r="K39" s="4" t="str">
        <f t="shared" si="0"/>
        <v>Short</v>
      </c>
      <c r="L39" s="4">
        <v>190</v>
      </c>
      <c r="M39" s="4">
        <v>31.2</v>
      </c>
      <c r="N39" s="4" t="s">
        <v>35</v>
      </c>
      <c r="O39" s="4">
        <v>8.3000000000000007</v>
      </c>
      <c r="P39" s="4" t="s">
        <v>41</v>
      </c>
      <c r="Q39" s="4" t="s">
        <v>41</v>
      </c>
      <c r="R39" s="4">
        <v>184</v>
      </c>
      <c r="S39" s="4">
        <v>31.9</v>
      </c>
      <c r="T39" s="4" t="s">
        <v>35</v>
      </c>
      <c r="U39" s="4">
        <v>7.3</v>
      </c>
      <c r="V39" s="4" t="s">
        <v>41</v>
      </c>
      <c r="W39" s="4" t="s">
        <v>41</v>
      </c>
      <c r="X39" s="4">
        <v>190</v>
      </c>
      <c r="Y39" s="4">
        <v>35.89</v>
      </c>
      <c r="Z39" s="4" t="s">
        <v>41</v>
      </c>
      <c r="AA39" s="4" t="s">
        <v>41</v>
      </c>
      <c r="AB39" s="4" t="s">
        <v>41</v>
      </c>
      <c r="AC39" s="4" t="s">
        <v>41</v>
      </c>
      <c r="AD39" s="4">
        <v>182</v>
      </c>
      <c r="AE39" s="4">
        <v>35.1</v>
      </c>
      <c r="AF39" s="4" t="s">
        <v>41</v>
      </c>
      <c r="AG39" s="4" t="s">
        <v>41</v>
      </c>
      <c r="AH39" s="4" t="s">
        <v>41</v>
      </c>
      <c r="AI39" s="4" t="s">
        <v>41</v>
      </c>
      <c r="AJ39" s="4">
        <v>190</v>
      </c>
      <c r="AK39" s="4">
        <v>4.12</v>
      </c>
      <c r="AL39" s="4" t="s">
        <v>36</v>
      </c>
      <c r="AM39" s="4">
        <v>0.54</v>
      </c>
      <c r="AN39" s="4" t="s">
        <v>41</v>
      </c>
      <c r="AO39" s="4" t="s">
        <v>41</v>
      </c>
      <c r="AP39" s="4">
        <v>182</v>
      </c>
      <c r="AQ39" s="4">
        <v>3.33</v>
      </c>
      <c r="AR39" s="4" t="s">
        <v>36</v>
      </c>
      <c r="AS39" s="4">
        <v>0.55000000000000004</v>
      </c>
      <c r="AT39" s="4" t="s">
        <v>41</v>
      </c>
      <c r="AU39" s="4" t="s">
        <v>41</v>
      </c>
      <c r="AV39" s="4">
        <v>190</v>
      </c>
      <c r="AW39" s="4">
        <v>182</v>
      </c>
      <c r="AX39" s="4" t="s">
        <v>64</v>
      </c>
      <c r="AY39" s="4">
        <v>0.79</v>
      </c>
      <c r="AZ39" s="4" t="s">
        <v>48</v>
      </c>
      <c r="BA39" s="4" t="s">
        <v>41</v>
      </c>
      <c r="BB39" s="4">
        <v>-0.69</v>
      </c>
      <c r="BC39" s="4">
        <v>2.27</v>
      </c>
      <c r="BD39" s="4">
        <v>0.29349999999999998</v>
      </c>
    </row>
    <row r="40" spans="1:56" s="20" customFormat="1" ht="34.5" x14ac:dyDescent="0.25">
      <c r="A40" s="4" t="s">
        <v>79</v>
      </c>
      <c r="B40" s="4" t="s">
        <v>56</v>
      </c>
      <c r="C40" s="4" t="s">
        <v>57</v>
      </c>
      <c r="D40" s="4" t="s">
        <v>58</v>
      </c>
      <c r="E40" s="4" t="s">
        <v>15</v>
      </c>
      <c r="F40" s="4" t="s">
        <v>76</v>
      </c>
      <c r="G40" s="4" t="s">
        <v>15</v>
      </c>
      <c r="H40" s="4" t="s">
        <v>47</v>
      </c>
      <c r="I40" s="4" t="s">
        <v>33</v>
      </c>
      <c r="J40" s="4">
        <v>14</v>
      </c>
      <c r="K40" s="4" t="str">
        <f t="shared" si="0"/>
        <v>Short</v>
      </c>
      <c r="L40" s="4">
        <v>183</v>
      </c>
      <c r="M40" s="4">
        <v>31.3</v>
      </c>
      <c r="N40" s="4" t="s">
        <v>35</v>
      </c>
      <c r="O40" s="4">
        <v>8.6</v>
      </c>
      <c r="P40" s="4" t="s">
        <v>41</v>
      </c>
      <c r="Q40" s="4" t="s">
        <v>41</v>
      </c>
      <c r="R40" s="4">
        <v>184</v>
      </c>
      <c r="S40" s="4">
        <v>31.9</v>
      </c>
      <c r="T40" s="4" t="s">
        <v>35</v>
      </c>
      <c r="U40" s="4">
        <v>7.3</v>
      </c>
      <c r="V40" s="4" t="s">
        <v>41</v>
      </c>
      <c r="W40" s="4" t="s">
        <v>41</v>
      </c>
      <c r="X40" s="4">
        <v>182</v>
      </c>
      <c r="Y40" s="4">
        <v>35.22</v>
      </c>
      <c r="Z40" s="4" t="s">
        <v>41</v>
      </c>
      <c r="AA40" s="4" t="s">
        <v>41</v>
      </c>
      <c r="AB40" s="4" t="s">
        <v>41</v>
      </c>
      <c r="AC40" s="4" t="s">
        <v>41</v>
      </c>
      <c r="AD40" s="4">
        <v>182</v>
      </c>
      <c r="AE40" s="4">
        <v>35.1</v>
      </c>
      <c r="AF40" s="4" t="s">
        <v>41</v>
      </c>
      <c r="AG40" s="4" t="s">
        <v>41</v>
      </c>
      <c r="AH40" s="4" t="s">
        <v>41</v>
      </c>
      <c r="AI40" s="4" t="s">
        <v>41</v>
      </c>
      <c r="AJ40" s="4">
        <v>182</v>
      </c>
      <c r="AK40" s="4">
        <v>3.45</v>
      </c>
      <c r="AL40" s="4" t="s">
        <v>36</v>
      </c>
      <c r="AM40" s="4">
        <v>0.55000000000000004</v>
      </c>
      <c r="AN40" s="4" t="s">
        <v>41</v>
      </c>
      <c r="AO40" s="4" t="s">
        <v>41</v>
      </c>
      <c r="AP40" s="4">
        <v>182</v>
      </c>
      <c r="AQ40" s="4">
        <v>3.33</v>
      </c>
      <c r="AR40" s="4" t="s">
        <v>36</v>
      </c>
      <c r="AS40" s="4">
        <v>0.55000000000000004</v>
      </c>
      <c r="AT40" s="4" t="s">
        <v>41</v>
      </c>
      <c r="AU40" s="4" t="s">
        <v>41</v>
      </c>
      <c r="AV40" s="4">
        <v>182</v>
      </c>
      <c r="AW40" s="4">
        <v>182</v>
      </c>
      <c r="AX40" s="4" t="s">
        <v>64</v>
      </c>
      <c r="AY40" s="4">
        <v>0.12</v>
      </c>
      <c r="AZ40" s="4" t="s">
        <v>48</v>
      </c>
      <c r="BA40" s="4" t="s">
        <v>41</v>
      </c>
      <c r="BB40" s="4">
        <v>-1.37</v>
      </c>
      <c r="BC40" s="4">
        <v>1.61</v>
      </c>
      <c r="BD40" s="4">
        <v>0.87419999999999998</v>
      </c>
    </row>
    <row r="41" spans="1:56" s="20" customFormat="1" x14ac:dyDescent="0.25">
      <c r="A41" s="4" t="s">
        <v>121</v>
      </c>
      <c r="B41" s="4" t="s">
        <v>56</v>
      </c>
      <c r="C41" s="4" t="s">
        <v>57</v>
      </c>
      <c r="D41" s="4" t="s">
        <v>58</v>
      </c>
      <c r="E41" s="4" t="s">
        <v>15</v>
      </c>
      <c r="F41" s="4" t="s">
        <v>76</v>
      </c>
      <c r="G41" s="4" t="s">
        <v>15</v>
      </c>
      <c r="H41" s="4" t="s">
        <v>46</v>
      </c>
      <c r="I41" s="4" t="s">
        <v>41</v>
      </c>
      <c r="J41" s="4">
        <v>12</v>
      </c>
      <c r="K41" s="68" t="str">
        <f t="shared" ref="K41:K45" si="2">IF(J41&gt;=52,"Long",IF(J41&gt;=26,"Intermediate",IF(J41&lt;26,"Short")))</f>
        <v>Short</v>
      </c>
      <c r="L41" s="4" t="s">
        <v>41</v>
      </c>
      <c r="M41" s="4" t="s">
        <v>41</v>
      </c>
      <c r="N41" s="4" t="s">
        <v>41</v>
      </c>
      <c r="O41" s="4" t="s">
        <v>41</v>
      </c>
      <c r="P41" s="4" t="s">
        <v>41</v>
      </c>
      <c r="Q41" s="4" t="s">
        <v>41</v>
      </c>
      <c r="R41" s="4" t="s">
        <v>41</v>
      </c>
      <c r="S41" s="4" t="s">
        <v>41</v>
      </c>
      <c r="T41" s="4" t="s">
        <v>41</v>
      </c>
      <c r="U41" s="4" t="s">
        <v>41</v>
      </c>
      <c r="V41" s="4" t="s">
        <v>41</v>
      </c>
      <c r="W41" s="4" t="s">
        <v>41</v>
      </c>
      <c r="X41" s="4" t="s">
        <v>41</v>
      </c>
      <c r="Y41" s="4" t="s">
        <v>41</v>
      </c>
      <c r="Z41" s="4" t="s">
        <v>41</v>
      </c>
      <c r="AA41" s="4" t="s">
        <v>41</v>
      </c>
      <c r="AB41" s="4" t="s">
        <v>41</v>
      </c>
      <c r="AC41" s="4" t="s">
        <v>41</v>
      </c>
      <c r="AD41" s="4" t="s">
        <v>41</v>
      </c>
      <c r="AE41" s="4" t="s">
        <v>41</v>
      </c>
      <c r="AF41" s="4" t="s">
        <v>41</v>
      </c>
      <c r="AG41" s="4" t="s">
        <v>41</v>
      </c>
      <c r="AH41" s="4" t="s">
        <v>41</v>
      </c>
      <c r="AI41" s="4" t="s">
        <v>41</v>
      </c>
      <c r="AJ41" s="4">
        <v>296</v>
      </c>
      <c r="AK41" s="4">
        <v>1.9950000000000001</v>
      </c>
      <c r="AL41" s="4" t="s">
        <v>35</v>
      </c>
      <c r="AM41" s="4">
        <v>8.593</v>
      </c>
      <c r="AN41" s="4" t="s">
        <v>41</v>
      </c>
      <c r="AO41" s="4" t="s">
        <v>41</v>
      </c>
      <c r="AP41" s="4">
        <v>290</v>
      </c>
      <c r="AQ41" s="4">
        <v>1.506</v>
      </c>
      <c r="AR41" s="4" t="s">
        <v>35</v>
      </c>
      <c r="AS41" s="4">
        <v>9.2479999999999993</v>
      </c>
      <c r="AT41" s="4" t="s">
        <v>41</v>
      </c>
      <c r="AU41" s="4" t="s">
        <v>41</v>
      </c>
      <c r="AV41" s="4">
        <v>296</v>
      </c>
      <c r="AW41" s="4">
        <v>290</v>
      </c>
      <c r="AX41" s="4" t="s">
        <v>125</v>
      </c>
      <c r="AY41" s="4">
        <v>0.66400000000000003</v>
      </c>
      <c r="AZ41" s="4" t="s">
        <v>48</v>
      </c>
      <c r="BA41" s="4" t="s">
        <v>41</v>
      </c>
      <c r="BB41" s="4">
        <v>-0.68300000000000005</v>
      </c>
      <c r="BC41" s="4">
        <v>2001</v>
      </c>
      <c r="BD41" s="4">
        <v>0.3337</v>
      </c>
    </row>
    <row r="42" spans="1:56" s="20" customFormat="1" x14ac:dyDescent="0.25">
      <c r="A42" s="4" t="s">
        <v>121</v>
      </c>
      <c r="B42" s="4" t="s">
        <v>56</v>
      </c>
      <c r="C42" s="4" t="s">
        <v>57</v>
      </c>
      <c r="D42" s="4" t="s">
        <v>58</v>
      </c>
      <c r="E42" s="4" t="s">
        <v>15</v>
      </c>
      <c r="F42" s="4" t="s">
        <v>76</v>
      </c>
      <c r="G42" s="4" t="s">
        <v>15</v>
      </c>
      <c r="H42" s="4" t="s">
        <v>47</v>
      </c>
      <c r="I42" s="4" t="s">
        <v>41</v>
      </c>
      <c r="J42" s="4">
        <v>12</v>
      </c>
      <c r="K42" s="68" t="str">
        <f>IF(J42&gt;=52,"Long",IF(J42&gt;=26,"Intermediate",IF(J42&lt;26,"Short")))</f>
        <v>Short</v>
      </c>
      <c r="L42" s="4" t="s">
        <v>41</v>
      </c>
      <c r="M42" s="4" t="s">
        <v>41</v>
      </c>
      <c r="N42" s="4" t="s">
        <v>41</v>
      </c>
      <c r="O42" s="4" t="s">
        <v>41</v>
      </c>
      <c r="P42" s="4" t="s">
        <v>41</v>
      </c>
      <c r="Q42" s="4" t="s">
        <v>41</v>
      </c>
      <c r="R42" s="4" t="s">
        <v>41</v>
      </c>
      <c r="S42" s="4" t="s">
        <v>41</v>
      </c>
      <c r="T42" s="4" t="s">
        <v>41</v>
      </c>
      <c r="U42" s="4" t="s">
        <v>41</v>
      </c>
      <c r="V42" s="4" t="s">
        <v>41</v>
      </c>
      <c r="W42" s="4" t="s">
        <v>41</v>
      </c>
      <c r="X42" s="4" t="s">
        <v>41</v>
      </c>
      <c r="Y42" s="4" t="s">
        <v>41</v>
      </c>
      <c r="Z42" s="4" t="s">
        <v>41</v>
      </c>
      <c r="AA42" s="4" t="s">
        <v>41</v>
      </c>
      <c r="AB42" s="4" t="s">
        <v>41</v>
      </c>
      <c r="AC42" s="4" t="s">
        <v>41</v>
      </c>
      <c r="AD42" s="4" t="s">
        <v>41</v>
      </c>
      <c r="AE42" s="4" t="s">
        <v>41</v>
      </c>
      <c r="AF42" s="4" t="s">
        <v>41</v>
      </c>
      <c r="AG42" s="4" t="s">
        <v>41</v>
      </c>
      <c r="AH42" s="4" t="s">
        <v>41</v>
      </c>
      <c r="AI42" s="4" t="s">
        <v>41</v>
      </c>
      <c r="AJ42" s="4">
        <v>296</v>
      </c>
      <c r="AK42" s="4">
        <v>9.8979999999999997</v>
      </c>
      <c r="AL42" s="4" t="s">
        <v>35</v>
      </c>
      <c r="AM42" s="4">
        <v>16.733000000000001</v>
      </c>
      <c r="AN42" s="4" t="s">
        <v>41</v>
      </c>
      <c r="AO42" s="4" t="s">
        <v>41</v>
      </c>
      <c r="AP42" s="4">
        <v>290</v>
      </c>
      <c r="AQ42" s="4">
        <v>8.0519999999999996</v>
      </c>
      <c r="AR42" s="4" t="s">
        <v>35</v>
      </c>
      <c r="AS42" s="4">
        <v>19.905999999999999</v>
      </c>
      <c r="AT42" s="4" t="s">
        <v>41</v>
      </c>
      <c r="AU42" s="4" t="s">
        <v>41</v>
      </c>
      <c r="AV42" s="4">
        <v>296</v>
      </c>
      <c r="AW42" s="4">
        <v>290</v>
      </c>
      <c r="AX42" s="4" t="s">
        <v>125</v>
      </c>
      <c r="AY42" s="4">
        <v>2.1970000000000001</v>
      </c>
      <c r="AZ42" s="4" t="s">
        <v>48</v>
      </c>
      <c r="BA42" s="4" t="s">
        <v>41</v>
      </c>
      <c r="BB42" s="4">
        <v>-0.73299999999999998</v>
      </c>
      <c r="BC42" s="4">
        <v>5.1260000000000003</v>
      </c>
      <c r="BD42" s="4">
        <v>0.1416</v>
      </c>
    </row>
    <row r="43" spans="1:56" s="20" customFormat="1" x14ac:dyDescent="0.25">
      <c r="A43" s="4" t="s">
        <v>122</v>
      </c>
      <c r="B43" s="4" t="s">
        <v>56</v>
      </c>
      <c r="C43" s="4" t="s">
        <v>57</v>
      </c>
      <c r="D43" s="4" t="s">
        <v>58</v>
      </c>
      <c r="E43" s="4" t="s">
        <v>15</v>
      </c>
      <c r="F43" s="4" t="s">
        <v>76</v>
      </c>
      <c r="G43" s="4" t="s">
        <v>15</v>
      </c>
      <c r="H43" s="4" t="s">
        <v>46</v>
      </c>
      <c r="I43" s="4" t="s">
        <v>41</v>
      </c>
      <c r="J43" s="4">
        <v>12</v>
      </c>
      <c r="K43" s="68" t="str">
        <f t="shared" si="2"/>
        <v>Short</v>
      </c>
      <c r="L43" s="4" t="s">
        <v>41</v>
      </c>
      <c r="M43" s="4" t="s">
        <v>41</v>
      </c>
      <c r="N43" s="4" t="s">
        <v>41</v>
      </c>
      <c r="O43" s="4" t="s">
        <v>41</v>
      </c>
      <c r="P43" s="4" t="s">
        <v>41</v>
      </c>
      <c r="Q43" s="4" t="s">
        <v>41</v>
      </c>
      <c r="R43" s="4" t="s">
        <v>41</v>
      </c>
      <c r="S43" s="4" t="s">
        <v>41</v>
      </c>
      <c r="T43" s="4" t="s">
        <v>41</v>
      </c>
      <c r="U43" s="4" t="s">
        <v>41</v>
      </c>
      <c r="V43" s="4" t="s">
        <v>41</v>
      </c>
      <c r="W43" s="4" t="s">
        <v>41</v>
      </c>
      <c r="X43" s="4" t="s">
        <v>41</v>
      </c>
      <c r="Y43" s="4" t="s">
        <v>41</v>
      </c>
      <c r="Z43" s="4" t="s">
        <v>41</v>
      </c>
      <c r="AA43" s="4" t="s">
        <v>41</v>
      </c>
      <c r="AB43" s="4" t="s">
        <v>41</v>
      </c>
      <c r="AC43" s="4" t="s">
        <v>41</v>
      </c>
      <c r="AD43" s="4" t="s">
        <v>41</v>
      </c>
      <c r="AE43" s="4" t="s">
        <v>41</v>
      </c>
      <c r="AF43" s="4" t="s">
        <v>41</v>
      </c>
      <c r="AG43" s="4" t="s">
        <v>41</v>
      </c>
      <c r="AH43" s="4" t="s">
        <v>41</v>
      </c>
      <c r="AI43" s="4" t="s">
        <v>41</v>
      </c>
      <c r="AJ43" s="4">
        <v>293</v>
      </c>
      <c r="AK43" s="4">
        <v>3.093</v>
      </c>
      <c r="AL43" s="4" t="s">
        <v>35</v>
      </c>
      <c r="AM43" s="4">
        <v>8.9269999999999996</v>
      </c>
      <c r="AN43" s="4" t="s">
        <v>41</v>
      </c>
      <c r="AO43" s="4" t="s">
        <v>41</v>
      </c>
      <c r="AP43" s="4">
        <v>293</v>
      </c>
      <c r="AQ43" s="4">
        <v>1.371</v>
      </c>
      <c r="AR43" s="4" t="s">
        <v>35</v>
      </c>
      <c r="AS43" s="4">
        <v>9.43</v>
      </c>
      <c r="AT43" s="4" t="s">
        <v>41</v>
      </c>
      <c r="AU43" s="4" t="s">
        <v>41</v>
      </c>
      <c r="AV43" s="4">
        <v>293</v>
      </c>
      <c r="AW43" s="4">
        <v>293</v>
      </c>
      <c r="AX43" s="4" t="s">
        <v>125</v>
      </c>
      <c r="AY43" s="4">
        <v>1.89</v>
      </c>
      <c r="AZ43" s="4" t="s">
        <v>48</v>
      </c>
      <c r="BA43" s="4" t="s">
        <v>41</v>
      </c>
      <c r="BB43" s="4">
        <v>0.52300000000000002</v>
      </c>
      <c r="BC43" s="4">
        <v>3.2559999999999998</v>
      </c>
      <c r="BD43" s="4">
        <v>6.7999999999999996E-3</v>
      </c>
    </row>
    <row r="44" spans="1:56" s="20" customFormat="1" x14ac:dyDescent="0.25">
      <c r="A44" s="4" t="s">
        <v>122</v>
      </c>
      <c r="B44" s="4" t="s">
        <v>56</v>
      </c>
      <c r="C44" s="4" t="s">
        <v>57</v>
      </c>
      <c r="D44" s="4" t="s">
        <v>58</v>
      </c>
      <c r="E44" s="4" t="s">
        <v>15</v>
      </c>
      <c r="F44" s="4" t="s">
        <v>76</v>
      </c>
      <c r="G44" s="4" t="s">
        <v>15</v>
      </c>
      <c r="H44" s="4" t="s">
        <v>47</v>
      </c>
      <c r="I44" s="4" t="s">
        <v>41</v>
      </c>
      <c r="J44" s="4">
        <v>12</v>
      </c>
      <c r="K44" s="68" t="str">
        <f>IF(J44&gt;=52,"Long",IF(J44&gt;=26,"Intermediate",IF(J44&lt;26,"Short")))</f>
        <v>Short</v>
      </c>
      <c r="L44" s="4" t="s">
        <v>41</v>
      </c>
      <c r="M44" s="4" t="s">
        <v>41</v>
      </c>
      <c r="N44" s="4" t="s">
        <v>41</v>
      </c>
      <c r="O44" s="4" t="s">
        <v>41</v>
      </c>
      <c r="P44" s="4" t="s">
        <v>41</v>
      </c>
      <c r="Q44" s="4" t="s">
        <v>41</v>
      </c>
      <c r="R44" s="4" t="s">
        <v>41</v>
      </c>
      <c r="S44" s="4" t="s">
        <v>41</v>
      </c>
      <c r="T44" s="4" t="s">
        <v>41</v>
      </c>
      <c r="U44" s="4" t="s">
        <v>41</v>
      </c>
      <c r="V44" s="4" t="s">
        <v>41</v>
      </c>
      <c r="W44" s="4" t="s">
        <v>41</v>
      </c>
      <c r="X44" s="4" t="s">
        <v>41</v>
      </c>
      <c r="Y44" s="4" t="s">
        <v>41</v>
      </c>
      <c r="Z44" s="4" t="s">
        <v>41</v>
      </c>
      <c r="AA44" s="4" t="s">
        <v>41</v>
      </c>
      <c r="AB44" s="4" t="s">
        <v>41</v>
      </c>
      <c r="AC44" s="4" t="s">
        <v>41</v>
      </c>
      <c r="AD44" s="4" t="s">
        <v>41</v>
      </c>
      <c r="AE44" s="4" t="s">
        <v>41</v>
      </c>
      <c r="AF44" s="4" t="s">
        <v>41</v>
      </c>
      <c r="AG44" s="4" t="s">
        <v>41</v>
      </c>
      <c r="AH44" s="4" t="s">
        <v>41</v>
      </c>
      <c r="AI44" s="4" t="s">
        <v>41</v>
      </c>
      <c r="AJ44" s="4">
        <v>293</v>
      </c>
      <c r="AK44" s="4">
        <v>5.8150000000000004</v>
      </c>
      <c r="AL44" s="4" t="s">
        <v>35</v>
      </c>
      <c r="AM44" s="4">
        <v>8.0350000000000001</v>
      </c>
      <c r="AN44" s="4" t="s">
        <v>41</v>
      </c>
      <c r="AO44" s="4" t="s">
        <v>41</v>
      </c>
      <c r="AP44" s="4">
        <v>293</v>
      </c>
      <c r="AQ44" s="4">
        <v>4.3949999999999996</v>
      </c>
      <c r="AR44" s="4" t="s">
        <v>35</v>
      </c>
      <c r="AS44" s="4">
        <v>6.8109999999999999</v>
      </c>
      <c r="AT44" s="4" t="s">
        <v>41</v>
      </c>
      <c r="AU44" s="4" t="s">
        <v>41</v>
      </c>
      <c r="AV44" s="4">
        <v>293</v>
      </c>
      <c r="AW44" s="4">
        <v>293</v>
      </c>
      <c r="AX44" s="4" t="s">
        <v>125</v>
      </c>
      <c r="AY44" s="4">
        <v>1.256</v>
      </c>
      <c r="AZ44" s="4" t="s">
        <v>48</v>
      </c>
      <c r="BA44" s="4" t="s">
        <v>41</v>
      </c>
      <c r="BB44" s="4">
        <v>7.3999999999999996E-2</v>
      </c>
      <c r="BC44" s="4">
        <v>2.4390000000000001</v>
      </c>
      <c r="BD44" s="4">
        <v>3.73E-2</v>
      </c>
    </row>
    <row r="45" spans="1:56" s="20" customFormat="1" x14ac:dyDescent="0.25">
      <c r="A45" s="4" t="s">
        <v>123</v>
      </c>
      <c r="B45" s="4" t="s">
        <v>56</v>
      </c>
      <c r="C45" s="4" t="s">
        <v>57</v>
      </c>
      <c r="D45" s="4" t="s">
        <v>58</v>
      </c>
      <c r="E45" s="4" t="s">
        <v>15</v>
      </c>
      <c r="F45" s="4" t="s">
        <v>76</v>
      </c>
      <c r="G45" s="4" t="s">
        <v>15</v>
      </c>
      <c r="H45" s="4" t="s">
        <v>46</v>
      </c>
      <c r="I45" s="4" t="s">
        <v>41</v>
      </c>
      <c r="J45" s="4">
        <v>12</v>
      </c>
      <c r="K45" s="68" t="str">
        <f t="shared" si="2"/>
        <v>Short</v>
      </c>
      <c r="L45" s="4" t="s">
        <v>41</v>
      </c>
      <c r="M45" s="4" t="s">
        <v>41</v>
      </c>
      <c r="N45" s="4" t="s">
        <v>41</v>
      </c>
      <c r="O45" s="4" t="s">
        <v>41</v>
      </c>
      <c r="P45" s="4" t="s">
        <v>41</v>
      </c>
      <c r="Q45" s="4" t="s">
        <v>41</v>
      </c>
      <c r="R45" s="4" t="s">
        <v>41</v>
      </c>
      <c r="S45" s="4" t="s">
        <v>41</v>
      </c>
      <c r="T45" s="4" t="s">
        <v>41</v>
      </c>
      <c r="U45" s="4" t="s">
        <v>41</v>
      </c>
      <c r="V45" s="4" t="s">
        <v>41</v>
      </c>
      <c r="W45" s="4" t="s">
        <v>41</v>
      </c>
      <c r="X45" s="4" t="s">
        <v>41</v>
      </c>
      <c r="Y45" s="4" t="s">
        <v>41</v>
      </c>
      <c r="Z45" s="4" t="s">
        <v>41</v>
      </c>
      <c r="AA45" s="4" t="s">
        <v>41</v>
      </c>
      <c r="AB45" s="4" t="s">
        <v>41</v>
      </c>
      <c r="AC45" s="4" t="s">
        <v>41</v>
      </c>
      <c r="AD45" s="4" t="s">
        <v>41</v>
      </c>
      <c r="AE45" s="4" t="s">
        <v>41</v>
      </c>
      <c r="AF45" s="4" t="s">
        <v>41</v>
      </c>
      <c r="AG45" s="4" t="s">
        <v>41</v>
      </c>
      <c r="AH45" s="4" t="s">
        <v>41</v>
      </c>
      <c r="AI45" s="4" t="s">
        <v>41</v>
      </c>
      <c r="AJ45" s="4">
        <v>299</v>
      </c>
      <c r="AK45" s="4">
        <v>1.974</v>
      </c>
      <c r="AL45" s="4" t="s">
        <v>35</v>
      </c>
      <c r="AM45" s="4">
        <v>10.534000000000001</v>
      </c>
      <c r="AN45" s="4" t="s">
        <v>41</v>
      </c>
      <c r="AO45" s="4" t="s">
        <v>41</v>
      </c>
      <c r="AP45" s="4">
        <v>307</v>
      </c>
      <c r="AQ45" s="4">
        <v>2.226</v>
      </c>
      <c r="AR45" s="4" t="s">
        <v>35</v>
      </c>
      <c r="AS45" s="4">
        <v>9.5380000000000003</v>
      </c>
      <c r="AT45" s="4" t="s">
        <v>41</v>
      </c>
      <c r="AU45" s="4" t="s">
        <v>41</v>
      </c>
      <c r="AV45" s="4">
        <v>299</v>
      </c>
      <c r="AW45" s="4">
        <v>307</v>
      </c>
      <c r="AX45" s="4" t="s">
        <v>125</v>
      </c>
      <c r="AY45" s="4">
        <v>0.68600000000000005</v>
      </c>
      <c r="AZ45" s="4" t="s">
        <v>48</v>
      </c>
      <c r="BA45" s="4" t="s">
        <v>41</v>
      </c>
      <c r="BB45" s="4">
        <v>-0.75800000000000001</v>
      </c>
      <c r="BC45" s="4">
        <v>2.129</v>
      </c>
      <c r="BD45" s="4">
        <v>0.35160000000000002</v>
      </c>
    </row>
    <row r="46" spans="1:56" s="20" customFormat="1" x14ac:dyDescent="0.25">
      <c r="A46" s="4" t="s">
        <v>123</v>
      </c>
      <c r="B46" s="4" t="s">
        <v>56</v>
      </c>
      <c r="C46" s="4" t="s">
        <v>57</v>
      </c>
      <c r="D46" s="4" t="s">
        <v>58</v>
      </c>
      <c r="E46" s="4" t="s">
        <v>15</v>
      </c>
      <c r="F46" s="4" t="s">
        <v>76</v>
      </c>
      <c r="G46" s="4" t="s">
        <v>15</v>
      </c>
      <c r="H46" s="4" t="s">
        <v>47</v>
      </c>
      <c r="I46" s="4" t="s">
        <v>41</v>
      </c>
      <c r="J46" s="4">
        <v>12</v>
      </c>
      <c r="K46" s="68" t="str">
        <f>IF(J46&gt;=52,"Long",IF(J46&gt;=26,"Intermediate",IF(J46&lt;26,"Short")))</f>
        <v>Short</v>
      </c>
      <c r="L46" s="4" t="s">
        <v>41</v>
      </c>
      <c r="M46" s="4" t="s">
        <v>41</v>
      </c>
      <c r="N46" s="4" t="s">
        <v>41</v>
      </c>
      <c r="O46" s="4" t="s">
        <v>41</v>
      </c>
      <c r="P46" s="4" t="s">
        <v>41</v>
      </c>
      <c r="Q46" s="4" t="s">
        <v>41</v>
      </c>
      <c r="R46" s="4" t="s">
        <v>41</v>
      </c>
      <c r="S46" s="4" t="s">
        <v>41</v>
      </c>
      <c r="T46" s="4" t="s">
        <v>41</v>
      </c>
      <c r="U46" s="4" t="s">
        <v>41</v>
      </c>
      <c r="V46" s="4" t="s">
        <v>41</v>
      </c>
      <c r="W46" s="4" t="s">
        <v>41</v>
      </c>
      <c r="X46" s="4" t="s">
        <v>41</v>
      </c>
      <c r="Y46" s="4" t="s">
        <v>41</v>
      </c>
      <c r="Z46" s="4" t="s">
        <v>41</v>
      </c>
      <c r="AA46" s="4" t="s">
        <v>41</v>
      </c>
      <c r="AB46" s="4" t="s">
        <v>41</v>
      </c>
      <c r="AC46" s="4" t="s">
        <v>41</v>
      </c>
      <c r="AD46" s="4" t="s">
        <v>41</v>
      </c>
      <c r="AE46" s="4" t="s">
        <v>41</v>
      </c>
      <c r="AF46" s="4" t="s">
        <v>41</v>
      </c>
      <c r="AG46" s="4" t="s">
        <v>41</v>
      </c>
      <c r="AH46" s="4" t="s">
        <v>41</v>
      </c>
      <c r="AI46" s="4" t="s">
        <v>41</v>
      </c>
      <c r="AJ46" s="4">
        <v>299</v>
      </c>
      <c r="AK46" s="4">
        <v>6.4610000000000003</v>
      </c>
      <c r="AL46" s="4" t="s">
        <v>35</v>
      </c>
      <c r="AM46" s="4">
        <v>8.3160000000000007</v>
      </c>
      <c r="AN46" s="4" t="s">
        <v>41</v>
      </c>
      <c r="AO46" s="4" t="s">
        <v>41</v>
      </c>
      <c r="AP46" s="4">
        <v>307</v>
      </c>
      <c r="AQ46" s="4">
        <v>3.7749999999999999</v>
      </c>
      <c r="AR46" s="4" t="s">
        <v>35</v>
      </c>
      <c r="AS46" s="4">
        <v>7.2229999999999999</v>
      </c>
      <c r="AT46" s="4" t="s">
        <v>41</v>
      </c>
      <c r="AU46" s="4" t="s">
        <v>41</v>
      </c>
      <c r="AV46" s="4">
        <v>299</v>
      </c>
      <c r="AW46" s="4">
        <v>307</v>
      </c>
      <c r="AX46" s="4" t="s">
        <v>125</v>
      </c>
      <c r="AY46" s="4">
        <v>2.621</v>
      </c>
      <c r="AZ46" s="4" t="s">
        <v>48</v>
      </c>
      <c r="BA46" s="4" t="s">
        <v>41</v>
      </c>
      <c r="BB46" s="4">
        <v>1.401</v>
      </c>
      <c r="BC46" s="4">
        <v>3.84</v>
      </c>
      <c r="BD46" s="4" t="s">
        <v>65</v>
      </c>
    </row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4.5" x14ac:dyDescent="0.35"/>
  <cols>
    <col min="1" max="1" width="17.54296875" style="7" bestFit="1" customWidth="1"/>
    <col min="2" max="2" width="6.54296875" style="7" bestFit="1" customWidth="1"/>
    <col min="3" max="3" width="13.6328125" style="7" bestFit="1" customWidth="1"/>
    <col min="4" max="5" width="11.36328125" style="7" bestFit="1" customWidth="1"/>
    <col min="6" max="6" width="37.54296875" style="7" bestFit="1" customWidth="1"/>
    <col min="7" max="7" width="7.453125" style="7" bestFit="1" customWidth="1"/>
    <col min="8" max="8" width="22.36328125" style="7" bestFit="1" customWidth="1"/>
    <col min="9" max="9" width="13.36328125" style="7" bestFit="1" customWidth="1"/>
    <col min="10" max="10" width="20" style="7" bestFit="1" customWidth="1"/>
    <col min="11" max="11" width="12.6328125" style="7" bestFit="1" customWidth="1"/>
    <col min="12" max="49" width="15.6328125" style="7" customWidth="1"/>
    <col min="50" max="50" width="35.6328125" style="21" customWidth="1"/>
    <col min="51" max="56" width="15.6328125" style="7" customWidth="1"/>
    <col min="57" max="16384" width="9.08984375" style="7"/>
  </cols>
  <sheetData>
    <row r="1" spans="1:56" x14ac:dyDescent="0.35">
      <c r="A1" s="101" t="s">
        <v>547</v>
      </c>
    </row>
    <row r="2" spans="1:56" s="71" customFormat="1" ht="35.5" x14ac:dyDescent="0.35">
      <c r="A2" s="18" t="s">
        <v>1</v>
      </c>
      <c r="B2" s="18" t="s">
        <v>0</v>
      </c>
      <c r="C2" s="18" t="s">
        <v>3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4</v>
      </c>
      <c r="I2" s="18" t="s">
        <v>5</v>
      </c>
      <c r="J2" s="18" t="s">
        <v>6</v>
      </c>
      <c r="K2" s="18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8" customFormat="1" ht="13" x14ac:dyDescent="0.35">
      <c r="A3" s="4" t="s">
        <v>14</v>
      </c>
      <c r="B3" s="4" t="s">
        <v>56</v>
      </c>
      <c r="C3" s="4" t="s">
        <v>29</v>
      </c>
      <c r="D3" s="4" t="s">
        <v>2</v>
      </c>
      <c r="E3" s="4" t="s">
        <v>15</v>
      </c>
      <c r="F3" s="4" t="s">
        <v>16</v>
      </c>
      <c r="G3" s="4" t="s">
        <v>15</v>
      </c>
      <c r="H3" s="4" t="s">
        <v>88</v>
      </c>
      <c r="I3" s="4" t="s">
        <v>89</v>
      </c>
      <c r="J3" s="4">
        <v>12</v>
      </c>
      <c r="K3" s="4" t="str">
        <f t="shared" ref="K3:K14" si="0">IF(J3&gt;=52,"Long",IF(J3&gt;=264,"Intermediate",IF(J3&lt;26,"Short")))</f>
        <v>Short</v>
      </c>
      <c r="L3" s="4">
        <v>102</v>
      </c>
      <c r="M3" s="4">
        <v>9.9</v>
      </c>
      <c r="N3" s="4" t="s">
        <v>35</v>
      </c>
      <c r="O3" s="4">
        <v>8.5</v>
      </c>
      <c r="P3" s="4" t="s">
        <v>41</v>
      </c>
      <c r="Q3" s="4" t="s">
        <v>41</v>
      </c>
      <c r="R3" s="4">
        <v>93</v>
      </c>
      <c r="S3" s="4">
        <v>11.2</v>
      </c>
      <c r="T3" s="4" t="s">
        <v>35</v>
      </c>
      <c r="U3" s="4">
        <v>8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93</v>
      </c>
      <c r="AK3" s="4">
        <v>-2.6</v>
      </c>
      <c r="AL3" s="4" t="s">
        <v>37</v>
      </c>
      <c r="AM3" s="4">
        <v>0.69</v>
      </c>
      <c r="AN3" s="4" t="s">
        <v>41</v>
      </c>
      <c r="AO3" s="4" t="s">
        <v>41</v>
      </c>
      <c r="AP3" s="4">
        <v>86</v>
      </c>
      <c r="AQ3" s="4">
        <v>-1.39</v>
      </c>
      <c r="AR3" s="4" t="s">
        <v>37</v>
      </c>
      <c r="AS3" s="4">
        <v>0.69</v>
      </c>
      <c r="AT3" s="4" t="s">
        <v>41</v>
      </c>
      <c r="AU3" s="4" t="s">
        <v>41</v>
      </c>
      <c r="AV3" s="4">
        <v>93</v>
      </c>
      <c r="AW3" s="4">
        <v>86</v>
      </c>
      <c r="AX3" s="4" t="s">
        <v>52</v>
      </c>
      <c r="AY3" s="4">
        <v>-1.21</v>
      </c>
      <c r="AZ3" s="4" t="s">
        <v>48</v>
      </c>
      <c r="BA3" s="4" t="s">
        <v>41</v>
      </c>
      <c r="BB3" s="4">
        <v>-3.12</v>
      </c>
      <c r="BC3" s="4">
        <v>0.69</v>
      </c>
      <c r="BD3" s="4">
        <v>0.20899999999999999</v>
      </c>
    </row>
    <row r="4" spans="1:56" s="72" customFormat="1" ht="23" x14ac:dyDescent="0.35">
      <c r="A4" s="4" t="s">
        <v>117</v>
      </c>
      <c r="B4" s="4" t="s">
        <v>56</v>
      </c>
      <c r="C4" s="4" t="s">
        <v>29</v>
      </c>
      <c r="D4" s="4" t="s">
        <v>2</v>
      </c>
      <c r="E4" s="4" t="s">
        <v>15</v>
      </c>
      <c r="F4" s="4" t="s">
        <v>176</v>
      </c>
      <c r="G4" s="4" t="s">
        <v>15</v>
      </c>
      <c r="H4" s="4" t="s">
        <v>92</v>
      </c>
      <c r="I4" s="4" t="s">
        <v>31</v>
      </c>
      <c r="J4" s="4">
        <v>12</v>
      </c>
      <c r="K4" s="4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42</v>
      </c>
      <c r="AK4" s="4">
        <v>-1.6</v>
      </c>
      <c r="AL4" s="4" t="s">
        <v>35</v>
      </c>
      <c r="AM4" s="4">
        <v>3.1</v>
      </c>
      <c r="AN4" s="4" t="s">
        <v>41</v>
      </c>
      <c r="AO4" s="4" t="s">
        <v>41</v>
      </c>
      <c r="AP4" s="4">
        <v>24</v>
      </c>
      <c r="AQ4" s="4">
        <v>-0.5</v>
      </c>
      <c r="AR4" s="4" t="s">
        <v>35</v>
      </c>
      <c r="AS4" s="4">
        <v>3.4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41</v>
      </c>
    </row>
    <row r="5" spans="1:56" s="72" customFormat="1" ht="23" x14ac:dyDescent="0.35">
      <c r="A5" s="4" t="s">
        <v>117</v>
      </c>
      <c r="B5" s="4" t="s">
        <v>56</v>
      </c>
      <c r="C5" s="4" t="s">
        <v>29</v>
      </c>
      <c r="D5" s="4" t="s">
        <v>2</v>
      </c>
      <c r="E5" s="4" t="s">
        <v>15</v>
      </c>
      <c r="F5" s="4" t="s">
        <v>177</v>
      </c>
      <c r="G5" s="4" t="s">
        <v>15</v>
      </c>
      <c r="H5" s="4" t="s">
        <v>92</v>
      </c>
      <c r="I5" s="4" t="s">
        <v>31</v>
      </c>
      <c r="J5" s="4">
        <v>12</v>
      </c>
      <c r="K5" s="4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37</v>
      </c>
      <c r="AK5" s="4">
        <v>-1.8</v>
      </c>
      <c r="AL5" s="4" t="s">
        <v>35</v>
      </c>
      <c r="AM5" s="4">
        <v>2.9</v>
      </c>
      <c r="AN5" s="4" t="s">
        <v>41</v>
      </c>
      <c r="AO5" s="4" t="s">
        <v>41</v>
      </c>
      <c r="AP5" s="4">
        <v>24</v>
      </c>
      <c r="AQ5" s="4">
        <v>-0.5</v>
      </c>
      <c r="AR5" s="4" t="s">
        <v>35</v>
      </c>
      <c r="AS5" s="4">
        <v>3.4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41</v>
      </c>
    </row>
    <row r="6" spans="1:56" s="72" customFormat="1" x14ac:dyDescent="0.35">
      <c r="A6" s="4" t="s">
        <v>90</v>
      </c>
      <c r="B6" s="4" t="s">
        <v>56</v>
      </c>
      <c r="C6" s="4" t="s">
        <v>29</v>
      </c>
      <c r="D6" s="4" t="s">
        <v>2</v>
      </c>
      <c r="E6" s="4" t="s">
        <v>15</v>
      </c>
      <c r="F6" s="4" t="s">
        <v>118</v>
      </c>
      <c r="G6" s="4" t="s">
        <v>15</v>
      </c>
      <c r="H6" s="4" t="s">
        <v>88</v>
      </c>
      <c r="I6" s="4" t="s">
        <v>89</v>
      </c>
      <c r="J6" s="4">
        <v>12</v>
      </c>
      <c r="K6" s="4" t="str">
        <f t="shared" si="0"/>
        <v>Short</v>
      </c>
      <c r="L6" s="4">
        <v>263</v>
      </c>
      <c r="M6" s="4">
        <v>12.8</v>
      </c>
      <c r="N6" s="4" t="s">
        <v>35</v>
      </c>
      <c r="O6" s="4">
        <v>9.3000000000000007</v>
      </c>
      <c r="P6" s="4" t="s">
        <v>41</v>
      </c>
      <c r="Q6" s="4" t="s">
        <v>41</v>
      </c>
      <c r="R6" s="4">
        <v>267</v>
      </c>
      <c r="S6" s="4">
        <v>13.2</v>
      </c>
      <c r="T6" s="4" t="s">
        <v>35</v>
      </c>
      <c r="U6" s="4">
        <v>9.8000000000000007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263</v>
      </c>
      <c r="AK6" s="4">
        <v>-3.1</v>
      </c>
      <c r="AL6" s="4" t="s">
        <v>36</v>
      </c>
      <c r="AM6" s="4">
        <v>0.5</v>
      </c>
      <c r="AN6" s="4" t="s">
        <v>41</v>
      </c>
      <c r="AO6" s="4" t="s">
        <v>41</v>
      </c>
      <c r="AP6" s="4">
        <v>267</v>
      </c>
      <c r="AQ6" s="4">
        <v>-3.2</v>
      </c>
      <c r="AR6" s="4" t="s">
        <v>36</v>
      </c>
      <c r="AS6" s="4">
        <v>0.5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41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 t="s">
        <v>41</v>
      </c>
    </row>
    <row r="7" spans="1:56" s="72" customFormat="1" x14ac:dyDescent="0.35">
      <c r="A7" s="4" t="s">
        <v>96</v>
      </c>
      <c r="B7" s="4" t="s">
        <v>56</v>
      </c>
      <c r="C7" s="4" t="s">
        <v>29</v>
      </c>
      <c r="D7" s="4" t="s">
        <v>2</v>
      </c>
      <c r="E7" s="4" t="s">
        <v>15</v>
      </c>
      <c r="F7" s="4" t="s">
        <v>25</v>
      </c>
      <c r="G7" s="4" t="s">
        <v>15</v>
      </c>
      <c r="H7" s="4" t="s">
        <v>88</v>
      </c>
      <c r="I7" s="4" t="s">
        <v>89</v>
      </c>
      <c r="J7" s="4">
        <v>16</v>
      </c>
      <c r="K7" s="4" t="str">
        <f t="shared" si="0"/>
        <v>Short</v>
      </c>
      <c r="L7" s="4">
        <v>516</v>
      </c>
      <c r="M7" s="4">
        <v>12.7</v>
      </c>
      <c r="N7" s="4" t="s">
        <v>35</v>
      </c>
      <c r="O7" s="4">
        <v>8.3000000000000007</v>
      </c>
      <c r="P7" s="4" t="s">
        <v>41</v>
      </c>
      <c r="Q7" s="4" t="s">
        <v>41</v>
      </c>
      <c r="R7" s="4">
        <v>509</v>
      </c>
      <c r="S7" s="4">
        <v>12.8</v>
      </c>
      <c r="T7" s="4" t="s">
        <v>35</v>
      </c>
      <c r="U7" s="4">
        <v>8.5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516</v>
      </c>
      <c r="AK7" s="4">
        <v>-0.74</v>
      </c>
      <c r="AL7" s="4" t="s">
        <v>37</v>
      </c>
      <c r="AM7" s="4">
        <v>0.4</v>
      </c>
      <c r="AN7" s="4" t="s">
        <v>41</v>
      </c>
      <c r="AO7" s="4" t="s">
        <v>41</v>
      </c>
      <c r="AP7" s="4">
        <v>509</v>
      </c>
      <c r="AQ7" s="4">
        <v>-1.73</v>
      </c>
      <c r="AR7" s="4" t="s">
        <v>37</v>
      </c>
      <c r="AS7" s="4">
        <v>0.4</v>
      </c>
      <c r="AT7" s="4" t="s">
        <v>41</v>
      </c>
      <c r="AU7" s="4" t="s">
        <v>41</v>
      </c>
      <c r="AV7" s="4">
        <v>516</v>
      </c>
      <c r="AW7" s="4">
        <v>509</v>
      </c>
      <c r="AX7" s="4" t="s">
        <v>95</v>
      </c>
      <c r="AY7" s="4">
        <v>0.99</v>
      </c>
      <c r="AZ7" s="4" t="s">
        <v>48</v>
      </c>
      <c r="BA7" s="4" t="s">
        <v>41</v>
      </c>
      <c r="BB7" s="4">
        <v>0.15</v>
      </c>
      <c r="BC7" s="4">
        <v>1.82</v>
      </c>
      <c r="BD7" s="4">
        <v>0.02</v>
      </c>
    </row>
    <row r="8" spans="1:56" s="72" customFormat="1" x14ac:dyDescent="0.35">
      <c r="A8" s="4" t="s">
        <v>26</v>
      </c>
      <c r="B8" s="4" t="s">
        <v>56</v>
      </c>
      <c r="C8" s="4" t="s">
        <v>29</v>
      </c>
      <c r="D8" s="4" t="s">
        <v>2</v>
      </c>
      <c r="E8" s="4" t="s">
        <v>15</v>
      </c>
      <c r="F8" s="4" t="s">
        <v>27</v>
      </c>
      <c r="G8" s="4" t="s">
        <v>15</v>
      </c>
      <c r="H8" s="4" t="s">
        <v>93</v>
      </c>
      <c r="I8" s="4" t="s">
        <v>94</v>
      </c>
      <c r="J8" s="4">
        <v>16</v>
      </c>
      <c r="K8" s="4" t="str">
        <f t="shared" si="0"/>
        <v>Short</v>
      </c>
      <c r="L8" s="4">
        <v>430</v>
      </c>
      <c r="M8" s="4">
        <v>38.1</v>
      </c>
      <c r="N8" s="4" t="s">
        <v>35</v>
      </c>
      <c r="O8" s="4">
        <v>10.6</v>
      </c>
      <c r="P8" s="4" t="s">
        <v>41</v>
      </c>
      <c r="Q8" s="4" t="s">
        <v>41</v>
      </c>
      <c r="R8" s="4">
        <v>446</v>
      </c>
      <c r="S8" s="4">
        <v>38.6</v>
      </c>
      <c r="T8" s="4" t="s">
        <v>35</v>
      </c>
      <c r="U8" s="4">
        <v>10.7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430</v>
      </c>
      <c r="AK8" s="4">
        <v>-0.96</v>
      </c>
      <c r="AL8" s="4" t="s">
        <v>37</v>
      </c>
      <c r="AM8" s="4">
        <v>0.54</v>
      </c>
      <c r="AN8" s="4" t="s">
        <v>41</v>
      </c>
      <c r="AO8" s="4" t="s">
        <v>41</v>
      </c>
      <c r="AP8" s="4">
        <v>446</v>
      </c>
      <c r="AQ8" s="4">
        <v>0.01</v>
      </c>
      <c r="AR8" s="4" t="s">
        <v>37</v>
      </c>
      <c r="AS8" s="4">
        <v>0.52</v>
      </c>
      <c r="AT8" s="4" t="s">
        <v>41</v>
      </c>
      <c r="AU8" s="4" t="s">
        <v>41</v>
      </c>
      <c r="AV8" s="4">
        <v>430</v>
      </c>
      <c r="AW8" s="4">
        <v>446</v>
      </c>
      <c r="AX8" s="4" t="s">
        <v>95</v>
      </c>
      <c r="AY8" s="4">
        <v>-0.98</v>
      </c>
      <c r="AZ8" s="4" t="s">
        <v>48</v>
      </c>
      <c r="BA8" s="4" t="s">
        <v>41</v>
      </c>
      <c r="BB8" s="4">
        <v>-2.2599999999999998</v>
      </c>
      <c r="BC8" s="4">
        <v>0.3</v>
      </c>
      <c r="BD8" s="4">
        <v>0.13300000000000001</v>
      </c>
    </row>
    <row r="9" spans="1:56" s="72" customFormat="1" x14ac:dyDescent="0.35">
      <c r="A9" s="4" t="s">
        <v>91</v>
      </c>
      <c r="B9" s="4" t="s">
        <v>56</v>
      </c>
      <c r="C9" s="4" t="s">
        <v>29</v>
      </c>
      <c r="D9" s="4" t="s">
        <v>2</v>
      </c>
      <c r="E9" s="4" t="s">
        <v>15</v>
      </c>
      <c r="F9" s="4" t="s">
        <v>20</v>
      </c>
      <c r="G9" s="4" t="s">
        <v>15</v>
      </c>
      <c r="H9" s="4" t="s">
        <v>88</v>
      </c>
      <c r="I9" s="4" t="s">
        <v>89</v>
      </c>
      <c r="J9" s="4">
        <v>12</v>
      </c>
      <c r="K9" s="4" t="str">
        <f t="shared" si="0"/>
        <v>Short</v>
      </c>
      <c r="L9" s="4">
        <v>155</v>
      </c>
      <c r="M9" s="4">
        <v>14.26</v>
      </c>
      <c r="N9" s="4" t="s">
        <v>35</v>
      </c>
      <c r="O9" s="4">
        <v>9.35</v>
      </c>
      <c r="P9" s="4" t="s">
        <v>41</v>
      </c>
      <c r="Q9" s="4" t="s">
        <v>41</v>
      </c>
      <c r="R9" s="4">
        <v>153</v>
      </c>
      <c r="S9" s="4">
        <v>15.04</v>
      </c>
      <c r="T9" s="4" t="s">
        <v>35</v>
      </c>
      <c r="U9" s="4">
        <v>10.69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138</v>
      </c>
      <c r="AK9" s="4">
        <v>-3.76</v>
      </c>
      <c r="AL9" s="4" t="s">
        <v>36</v>
      </c>
      <c r="AM9" s="4">
        <v>0.67</v>
      </c>
      <c r="AN9" s="4" t="s">
        <v>41</v>
      </c>
      <c r="AO9" s="4" t="s">
        <v>41</v>
      </c>
      <c r="AP9" s="4">
        <v>132</v>
      </c>
      <c r="AQ9" s="4">
        <v>-3.31</v>
      </c>
      <c r="AR9" s="4" t="s">
        <v>36</v>
      </c>
      <c r="AS9" s="4">
        <v>0.68</v>
      </c>
      <c r="AT9" s="4" t="s">
        <v>41</v>
      </c>
      <c r="AU9" s="4" t="s">
        <v>41</v>
      </c>
      <c r="AV9" s="4">
        <v>138</v>
      </c>
      <c r="AW9" s="4">
        <v>132</v>
      </c>
      <c r="AX9" s="4" t="s">
        <v>82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>
        <v>0.61499999999999999</v>
      </c>
    </row>
    <row r="10" spans="1:56" s="72" customFormat="1" x14ac:dyDescent="0.35">
      <c r="A10" s="4" t="s">
        <v>22</v>
      </c>
      <c r="B10" s="4" t="s">
        <v>63</v>
      </c>
      <c r="C10" s="4" t="s">
        <v>29</v>
      </c>
      <c r="D10" s="4" t="s">
        <v>2</v>
      </c>
      <c r="E10" s="4" t="s">
        <v>15</v>
      </c>
      <c r="F10" s="4" t="s">
        <v>18</v>
      </c>
      <c r="G10" s="4" t="s">
        <v>15</v>
      </c>
      <c r="H10" s="4" t="s">
        <v>92</v>
      </c>
      <c r="I10" s="4" t="s">
        <v>31</v>
      </c>
      <c r="J10" s="4">
        <v>14</v>
      </c>
      <c r="K10" s="4" t="str">
        <f t="shared" si="0"/>
        <v>Short</v>
      </c>
      <c r="L10" s="4">
        <v>191</v>
      </c>
      <c r="M10" s="4">
        <v>5.33</v>
      </c>
      <c r="N10" s="4" t="s">
        <v>35</v>
      </c>
      <c r="O10" s="4">
        <v>2.59</v>
      </c>
      <c r="P10" s="4" t="s">
        <v>41</v>
      </c>
      <c r="Q10" s="4" t="s">
        <v>41</v>
      </c>
      <c r="R10" s="4">
        <v>195</v>
      </c>
      <c r="S10" s="4">
        <v>5.43</v>
      </c>
      <c r="T10" s="4" t="s">
        <v>35</v>
      </c>
      <c r="U10" s="4">
        <v>2.67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191</v>
      </c>
      <c r="AK10" s="4">
        <v>-1.86</v>
      </c>
      <c r="AL10" s="4" t="s">
        <v>36</v>
      </c>
      <c r="AM10" s="4">
        <v>0.35</v>
      </c>
      <c r="AN10" s="4" t="s">
        <v>41</v>
      </c>
      <c r="AO10" s="4" t="s">
        <v>41</v>
      </c>
      <c r="AP10" s="4">
        <v>195</v>
      </c>
      <c r="AQ10" s="4">
        <v>-1.18</v>
      </c>
      <c r="AR10" s="4" t="s">
        <v>36</v>
      </c>
      <c r="AS10" s="4">
        <v>0.36</v>
      </c>
      <c r="AT10" s="4" t="s">
        <v>41</v>
      </c>
      <c r="AU10" s="4" t="s">
        <v>41</v>
      </c>
      <c r="AV10" s="4">
        <v>191</v>
      </c>
      <c r="AW10" s="4">
        <v>195</v>
      </c>
      <c r="AX10" s="4" t="s">
        <v>82</v>
      </c>
      <c r="AY10" s="4">
        <v>-0.68</v>
      </c>
      <c r="AZ10" s="4" t="s">
        <v>48</v>
      </c>
      <c r="BA10" s="4" t="s">
        <v>41</v>
      </c>
      <c r="BB10" s="4">
        <v>-1.2</v>
      </c>
      <c r="BC10" s="4">
        <v>-0.15</v>
      </c>
      <c r="BD10" s="4">
        <v>1.14E-2</v>
      </c>
    </row>
    <row r="11" spans="1:56" s="72" customFormat="1" ht="34.5" x14ac:dyDescent="0.35">
      <c r="A11" s="4" t="s">
        <v>79</v>
      </c>
      <c r="B11" s="4" t="s">
        <v>56</v>
      </c>
      <c r="C11" s="4" t="s">
        <v>29</v>
      </c>
      <c r="D11" s="4" t="s">
        <v>61</v>
      </c>
      <c r="E11" s="4" t="s">
        <v>15</v>
      </c>
      <c r="F11" s="4" t="s">
        <v>76</v>
      </c>
      <c r="G11" s="4" t="s">
        <v>15</v>
      </c>
      <c r="H11" s="4" t="s">
        <v>97</v>
      </c>
      <c r="I11" s="4" t="s">
        <v>98</v>
      </c>
      <c r="J11" s="4">
        <v>14</v>
      </c>
      <c r="K11" s="4" t="str">
        <f t="shared" si="0"/>
        <v>Short</v>
      </c>
      <c r="L11" s="4">
        <v>183</v>
      </c>
      <c r="M11" s="4">
        <v>9</v>
      </c>
      <c r="N11" s="4" t="s">
        <v>35</v>
      </c>
      <c r="O11" s="4">
        <v>4.3</v>
      </c>
      <c r="P11" s="4" t="s">
        <v>41</v>
      </c>
      <c r="Q11" s="4" t="s">
        <v>41</v>
      </c>
      <c r="R11" s="4">
        <v>184</v>
      </c>
      <c r="S11" s="4">
        <v>8.5</v>
      </c>
      <c r="T11" s="4" t="s">
        <v>35</v>
      </c>
      <c r="U11" s="4">
        <v>4.3</v>
      </c>
      <c r="V11" s="4" t="s">
        <v>41</v>
      </c>
      <c r="W11" s="4" t="s">
        <v>41</v>
      </c>
      <c r="X11" s="4">
        <v>183</v>
      </c>
      <c r="Y11" s="4">
        <v>7.71</v>
      </c>
      <c r="Z11" s="4" t="s">
        <v>41</v>
      </c>
      <c r="AA11" s="4" t="s">
        <v>41</v>
      </c>
      <c r="AB11" s="4" t="s">
        <v>41</v>
      </c>
      <c r="AC11" s="4" t="s">
        <v>41</v>
      </c>
      <c r="AD11" s="4">
        <v>183</v>
      </c>
      <c r="AE11" s="4">
        <v>8.33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183</v>
      </c>
      <c r="AK11" s="4">
        <v>-1.03</v>
      </c>
      <c r="AL11" s="4" t="s">
        <v>36</v>
      </c>
      <c r="AM11" s="4">
        <v>0.23</v>
      </c>
      <c r="AN11" s="4" t="s">
        <v>41</v>
      </c>
      <c r="AO11" s="4" t="s">
        <v>41</v>
      </c>
      <c r="AP11" s="4">
        <v>183</v>
      </c>
      <c r="AQ11" s="4">
        <v>-0.41</v>
      </c>
      <c r="AR11" s="4" t="s">
        <v>36</v>
      </c>
      <c r="AS11" s="4">
        <v>0.24</v>
      </c>
      <c r="AT11" s="4" t="s">
        <v>41</v>
      </c>
      <c r="AU11" s="4" t="s">
        <v>41</v>
      </c>
      <c r="AV11" s="4">
        <v>183</v>
      </c>
      <c r="AW11" s="4">
        <v>183</v>
      </c>
      <c r="AX11" s="4" t="s">
        <v>99</v>
      </c>
      <c r="AY11" s="4">
        <v>-0.62</v>
      </c>
      <c r="AZ11" s="4" t="s">
        <v>48</v>
      </c>
      <c r="BA11" s="4" t="s">
        <v>41</v>
      </c>
      <c r="BB11" s="4">
        <v>-1.25</v>
      </c>
      <c r="BC11" s="4">
        <v>0.01</v>
      </c>
      <c r="BD11" s="4">
        <v>5.4699999999999999E-2</v>
      </c>
    </row>
    <row r="12" spans="1:56" s="72" customFormat="1" ht="34.5" x14ac:dyDescent="0.35">
      <c r="A12" s="4" t="s">
        <v>79</v>
      </c>
      <c r="B12" s="4" t="s">
        <v>56</v>
      </c>
      <c r="C12" s="4" t="s">
        <v>29</v>
      </c>
      <c r="D12" s="4" t="s">
        <v>61</v>
      </c>
      <c r="E12" s="4" t="s">
        <v>15</v>
      </c>
      <c r="F12" s="4" t="s">
        <v>75</v>
      </c>
      <c r="G12" s="4" t="s">
        <v>15</v>
      </c>
      <c r="H12" s="4" t="s">
        <v>97</v>
      </c>
      <c r="I12" s="4" t="s">
        <v>98</v>
      </c>
      <c r="J12" s="4">
        <v>14</v>
      </c>
      <c r="K12" s="4" t="str">
        <f t="shared" si="0"/>
        <v>Short</v>
      </c>
      <c r="L12" s="4">
        <v>190</v>
      </c>
      <c r="M12" s="4">
        <v>8.5</v>
      </c>
      <c r="N12" s="4" t="s">
        <v>35</v>
      </c>
      <c r="O12" s="4">
        <v>3.4</v>
      </c>
      <c r="P12" s="4" t="s">
        <v>41</v>
      </c>
      <c r="Q12" s="4" t="s">
        <v>41</v>
      </c>
      <c r="R12" s="4">
        <v>184</v>
      </c>
      <c r="S12" s="4">
        <v>8.5</v>
      </c>
      <c r="T12" s="4" t="s">
        <v>35</v>
      </c>
      <c r="U12" s="4">
        <v>4.3</v>
      </c>
      <c r="V12" s="4" t="s">
        <v>41</v>
      </c>
      <c r="W12" s="4" t="s">
        <v>41</v>
      </c>
      <c r="X12" s="4">
        <v>189</v>
      </c>
      <c r="Y12" s="4">
        <v>7.82</v>
      </c>
      <c r="Z12" s="4" t="s">
        <v>41</v>
      </c>
      <c r="AA12" s="4" t="s">
        <v>41</v>
      </c>
      <c r="AB12" s="4" t="s">
        <v>41</v>
      </c>
      <c r="AC12" s="4" t="s">
        <v>41</v>
      </c>
      <c r="AD12" s="4">
        <v>183</v>
      </c>
      <c r="AE12" s="4">
        <v>8.33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189</v>
      </c>
      <c r="AK12" s="4">
        <v>-0.91</v>
      </c>
      <c r="AL12" s="4" t="s">
        <v>36</v>
      </c>
      <c r="AM12" s="4">
        <v>0.23</v>
      </c>
      <c r="AN12" s="4" t="s">
        <v>41</v>
      </c>
      <c r="AO12" s="4" t="s">
        <v>41</v>
      </c>
      <c r="AP12" s="4">
        <v>183</v>
      </c>
      <c r="AQ12" s="4">
        <v>-0.41</v>
      </c>
      <c r="AR12" s="4" t="s">
        <v>36</v>
      </c>
      <c r="AS12" s="4">
        <v>0.24</v>
      </c>
      <c r="AT12" s="4" t="s">
        <v>41</v>
      </c>
      <c r="AU12" s="4" t="s">
        <v>41</v>
      </c>
      <c r="AV12" s="4">
        <v>189</v>
      </c>
      <c r="AW12" s="4">
        <v>183</v>
      </c>
      <c r="AX12" s="4" t="s">
        <v>99</v>
      </c>
      <c r="AY12" s="4">
        <v>-0.5</v>
      </c>
      <c r="AZ12" s="4" t="s">
        <v>48</v>
      </c>
      <c r="BA12" s="4" t="s">
        <v>41</v>
      </c>
      <c r="BB12" s="4">
        <v>-1.1299999999999999</v>
      </c>
      <c r="BC12" s="4">
        <v>0.12</v>
      </c>
      <c r="BD12" s="4">
        <v>0.1154</v>
      </c>
    </row>
    <row r="13" spans="1:56" s="72" customFormat="1" ht="34.5" x14ac:dyDescent="0.35">
      <c r="A13" s="4" t="s">
        <v>79</v>
      </c>
      <c r="B13" s="4" t="s">
        <v>56</v>
      </c>
      <c r="C13" s="4" t="s">
        <v>29</v>
      </c>
      <c r="D13" s="4" t="s">
        <v>61</v>
      </c>
      <c r="E13" s="4" t="s">
        <v>15</v>
      </c>
      <c r="F13" s="4" t="s">
        <v>74</v>
      </c>
      <c r="G13" s="4" t="s">
        <v>15</v>
      </c>
      <c r="H13" s="4" t="s">
        <v>97</v>
      </c>
      <c r="I13" s="4" t="s">
        <v>98</v>
      </c>
      <c r="J13" s="4">
        <v>14</v>
      </c>
      <c r="K13" s="4" t="str">
        <f t="shared" si="0"/>
        <v>Short</v>
      </c>
      <c r="L13" s="4">
        <v>188</v>
      </c>
      <c r="M13" s="4">
        <v>8.9</v>
      </c>
      <c r="N13" s="4" t="s">
        <v>35</v>
      </c>
      <c r="O13" s="4">
        <v>4.0999999999999996</v>
      </c>
      <c r="P13" s="4" t="s">
        <v>41</v>
      </c>
      <c r="Q13" s="4" t="s">
        <v>41</v>
      </c>
      <c r="R13" s="4">
        <v>184</v>
      </c>
      <c r="S13" s="4">
        <v>8.5</v>
      </c>
      <c r="T13" s="4" t="s">
        <v>35</v>
      </c>
      <c r="U13" s="4">
        <v>4.3</v>
      </c>
      <c r="V13" s="4" t="s">
        <v>41</v>
      </c>
      <c r="W13" s="4" t="s">
        <v>41</v>
      </c>
      <c r="X13" s="4">
        <v>188</v>
      </c>
      <c r="Y13" s="4">
        <v>7.54</v>
      </c>
      <c r="Z13" s="4" t="s">
        <v>41</v>
      </c>
      <c r="AA13" s="4" t="s">
        <v>41</v>
      </c>
      <c r="AB13" s="4" t="s">
        <v>41</v>
      </c>
      <c r="AC13" s="4" t="s">
        <v>41</v>
      </c>
      <c r="AD13" s="4">
        <v>183</v>
      </c>
      <c r="AE13" s="4">
        <v>8.33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188</v>
      </c>
      <c r="AK13" s="4">
        <v>-1.19</v>
      </c>
      <c r="AL13" s="4" t="s">
        <v>36</v>
      </c>
      <c r="AM13" s="4">
        <v>0.23</v>
      </c>
      <c r="AN13" s="4" t="s">
        <v>41</v>
      </c>
      <c r="AO13" s="4" t="s">
        <v>41</v>
      </c>
      <c r="AP13" s="4">
        <v>183</v>
      </c>
      <c r="AQ13" s="4">
        <v>-0.41</v>
      </c>
      <c r="AR13" s="4" t="s">
        <v>36</v>
      </c>
      <c r="AS13" s="4">
        <v>0.24</v>
      </c>
      <c r="AT13" s="4" t="s">
        <v>41</v>
      </c>
      <c r="AU13" s="4" t="s">
        <v>41</v>
      </c>
      <c r="AV13" s="4">
        <v>188</v>
      </c>
      <c r="AW13" s="4">
        <v>183</v>
      </c>
      <c r="AX13" s="4" t="s">
        <v>99</v>
      </c>
      <c r="AY13" s="4">
        <v>-0.79</v>
      </c>
      <c r="AZ13" s="4" t="s">
        <v>48</v>
      </c>
      <c r="BA13" s="4" t="s">
        <v>41</v>
      </c>
      <c r="BB13" s="4">
        <v>-1.41</v>
      </c>
      <c r="BC13" s="4">
        <v>-0.16</v>
      </c>
      <c r="BD13" s="4">
        <v>1.41E-2</v>
      </c>
    </row>
    <row r="14" spans="1:56" s="72" customFormat="1" x14ac:dyDescent="0.35">
      <c r="A14" s="4" t="s">
        <v>100</v>
      </c>
      <c r="B14" s="4" t="s">
        <v>63</v>
      </c>
      <c r="C14" s="4" t="s">
        <v>29</v>
      </c>
      <c r="D14" s="4" t="s">
        <v>61</v>
      </c>
      <c r="E14" s="4" t="s">
        <v>15</v>
      </c>
      <c r="F14" s="4" t="s">
        <v>178</v>
      </c>
      <c r="G14" s="4" t="s">
        <v>15</v>
      </c>
      <c r="H14" s="4" t="s">
        <v>97</v>
      </c>
      <c r="I14" s="4" t="s">
        <v>98</v>
      </c>
      <c r="J14" s="4">
        <v>15</v>
      </c>
      <c r="K14" s="4" t="str">
        <f t="shared" si="0"/>
        <v>Short</v>
      </c>
      <c r="L14" s="4">
        <v>249</v>
      </c>
      <c r="M14" s="4">
        <v>6</v>
      </c>
      <c r="N14" s="4" t="s">
        <v>35</v>
      </c>
      <c r="O14" s="4">
        <v>4.0999999999999996</v>
      </c>
      <c r="P14" s="4" t="s">
        <v>41</v>
      </c>
      <c r="Q14" s="4" t="s">
        <v>41</v>
      </c>
      <c r="R14" s="4">
        <v>247</v>
      </c>
      <c r="S14" s="4">
        <v>5.8</v>
      </c>
      <c r="T14" s="4" t="s">
        <v>35</v>
      </c>
      <c r="U14" s="4">
        <v>3.7</v>
      </c>
      <c r="V14" s="4" t="s">
        <v>41</v>
      </c>
      <c r="W14" s="4" t="s">
        <v>41</v>
      </c>
      <c r="X14" s="4">
        <v>249</v>
      </c>
      <c r="Y14" s="4">
        <v>5.29</v>
      </c>
      <c r="Z14" s="4" t="s">
        <v>41</v>
      </c>
      <c r="AA14" s="4" t="s">
        <v>41</v>
      </c>
      <c r="AB14" s="4" t="s">
        <v>41</v>
      </c>
      <c r="AC14" s="4" t="s">
        <v>41</v>
      </c>
      <c r="AD14" s="4">
        <v>247</v>
      </c>
      <c r="AE14" s="4">
        <v>5.77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249</v>
      </c>
      <c r="AK14" s="4">
        <v>-0.56999999999999995</v>
      </c>
      <c r="AL14" s="4" t="s">
        <v>36</v>
      </c>
      <c r="AM14" s="4">
        <v>0.18</v>
      </c>
      <c r="AN14" s="4" t="s">
        <v>41</v>
      </c>
      <c r="AO14" s="4" t="s">
        <v>41</v>
      </c>
      <c r="AP14" s="4">
        <v>247</v>
      </c>
      <c r="AQ14" s="4">
        <v>-0.09</v>
      </c>
      <c r="AR14" s="4" t="s">
        <v>36</v>
      </c>
      <c r="AS14" s="4">
        <v>0.18</v>
      </c>
      <c r="AT14" s="4" t="s">
        <v>41</v>
      </c>
      <c r="AU14" s="4" t="s">
        <v>41</v>
      </c>
      <c r="AV14" s="4">
        <v>249</v>
      </c>
      <c r="AW14" s="4">
        <v>247</v>
      </c>
      <c r="AX14" s="4" t="s">
        <v>82</v>
      </c>
      <c r="AY14" s="4">
        <v>-0.48</v>
      </c>
      <c r="AZ14" s="4" t="s">
        <v>48</v>
      </c>
      <c r="BA14" s="4" t="s">
        <v>41</v>
      </c>
      <c r="BB14" s="4">
        <v>-0.97</v>
      </c>
      <c r="BC14" s="4">
        <v>0.01</v>
      </c>
      <c r="BD14" s="4">
        <v>2.6200000000000001E-2</v>
      </c>
    </row>
    <row r="15" spans="1:56" s="72" customFormat="1" x14ac:dyDescent="0.35">
      <c r="A15" s="4" t="s">
        <v>121</v>
      </c>
      <c r="B15" s="4" t="s">
        <v>56</v>
      </c>
      <c r="C15" s="4" t="s">
        <v>29</v>
      </c>
      <c r="D15" s="4" t="s">
        <v>61</v>
      </c>
      <c r="E15" s="4" t="s">
        <v>15</v>
      </c>
      <c r="F15" s="4" t="s">
        <v>76</v>
      </c>
      <c r="G15" s="4" t="s">
        <v>15</v>
      </c>
      <c r="H15" s="4" t="s">
        <v>97</v>
      </c>
      <c r="I15" s="4" t="s">
        <v>98</v>
      </c>
      <c r="J15" s="4">
        <v>12</v>
      </c>
      <c r="K15" s="68" t="str">
        <f t="shared" ref="K15:K17" si="1">IF(J15&gt;=52,"Long",IF(J15&gt;=264,"Intermediate",IF(J15&lt;26,"Short")))</f>
        <v>Short</v>
      </c>
      <c r="L15" s="4" t="s">
        <v>41</v>
      </c>
      <c r="M15" s="4" t="s">
        <v>41</v>
      </c>
      <c r="N15" s="4" t="s">
        <v>41</v>
      </c>
      <c r="O15" s="4" t="s">
        <v>41</v>
      </c>
      <c r="P15" s="4" t="s">
        <v>41</v>
      </c>
      <c r="Q15" s="4" t="s">
        <v>41</v>
      </c>
      <c r="R15" s="4" t="s">
        <v>41</v>
      </c>
      <c r="S15" s="4" t="s">
        <v>41</v>
      </c>
      <c r="T15" s="4" t="s">
        <v>41</v>
      </c>
      <c r="U15" s="4" t="s">
        <v>41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296</v>
      </c>
      <c r="AK15" s="4">
        <v>-0.8</v>
      </c>
      <c r="AL15" s="4" t="s">
        <v>35</v>
      </c>
      <c r="AM15" s="4">
        <v>3.04</v>
      </c>
      <c r="AN15" s="4" t="s">
        <v>41</v>
      </c>
      <c r="AO15" s="4" t="s">
        <v>41</v>
      </c>
      <c r="AP15" s="4">
        <v>290</v>
      </c>
      <c r="AQ15" s="4">
        <v>-1</v>
      </c>
      <c r="AR15" s="4" t="s">
        <v>35</v>
      </c>
      <c r="AS15" s="4">
        <v>3.17</v>
      </c>
      <c r="AT15" s="4" t="s">
        <v>41</v>
      </c>
      <c r="AU15" s="4" t="s">
        <v>41</v>
      </c>
      <c r="AV15" s="4">
        <v>296</v>
      </c>
      <c r="AW15" s="4">
        <v>290</v>
      </c>
      <c r="AX15" s="4" t="s">
        <v>125</v>
      </c>
      <c r="AY15" s="4">
        <v>0</v>
      </c>
      <c r="AZ15" s="4" t="s">
        <v>48</v>
      </c>
      <c r="BA15" s="4" t="s">
        <v>41</v>
      </c>
      <c r="BB15" s="4">
        <v>-0.5</v>
      </c>
      <c r="BC15" s="4">
        <v>0.5</v>
      </c>
      <c r="BD15" s="4">
        <v>0.97750000000000004</v>
      </c>
    </row>
    <row r="16" spans="1:56" s="72" customFormat="1" x14ac:dyDescent="0.35">
      <c r="A16" s="4" t="s">
        <v>122</v>
      </c>
      <c r="B16" s="4" t="s">
        <v>56</v>
      </c>
      <c r="C16" s="4" t="s">
        <v>29</v>
      </c>
      <c r="D16" s="4" t="s">
        <v>61</v>
      </c>
      <c r="E16" s="4" t="s">
        <v>15</v>
      </c>
      <c r="F16" s="4" t="s">
        <v>76</v>
      </c>
      <c r="G16" s="4" t="s">
        <v>15</v>
      </c>
      <c r="H16" s="4" t="s">
        <v>97</v>
      </c>
      <c r="I16" s="4" t="s">
        <v>98</v>
      </c>
      <c r="J16" s="4">
        <v>12</v>
      </c>
      <c r="K16" s="68" t="str">
        <f t="shared" si="1"/>
        <v>Short</v>
      </c>
      <c r="L16" s="4" t="s">
        <v>41</v>
      </c>
      <c r="M16" s="4" t="s">
        <v>41</v>
      </c>
      <c r="N16" s="4" t="s">
        <v>41</v>
      </c>
      <c r="O16" s="4" t="s">
        <v>41</v>
      </c>
      <c r="P16" s="4" t="s">
        <v>41</v>
      </c>
      <c r="Q16" s="4" t="s">
        <v>41</v>
      </c>
      <c r="R16" s="4" t="s">
        <v>41</v>
      </c>
      <c r="S16" s="4" t="s">
        <v>41</v>
      </c>
      <c r="T16" s="4" t="s">
        <v>41</v>
      </c>
      <c r="U16" s="4" t="s">
        <v>41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294</v>
      </c>
      <c r="AK16" s="4">
        <v>-1.4</v>
      </c>
      <c r="AL16" s="4" t="s">
        <v>35</v>
      </c>
      <c r="AM16" s="4">
        <v>3.47</v>
      </c>
      <c r="AN16" s="4" t="s">
        <v>41</v>
      </c>
      <c r="AO16" s="4" t="s">
        <v>41</v>
      </c>
      <c r="AP16" s="4">
        <v>293</v>
      </c>
      <c r="AQ16" s="4">
        <v>-0.5</v>
      </c>
      <c r="AR16" s="4" t="s">
        <v>35</v>
      </c>
      <c r="AS16" s="4">
        <v>3.43</v>
      </c>
      <c r="AT16" s="4" t="s">
        <v>41</v>
      </c>
      <c r="AU16" s="4" t="s">
        <v>41</v>
      </c>
      <c r="AV16" s="4">
        <v>294</v>
      </c>
      <c r="AW16" s="4">
        <v>293</v>
      </c>
      <c r="AX16" s="4" t="s">
        <v>125</v>
      </c>
      <c r="AY16" s="4">
        <v>-0.9</v>
      </c>
      <c r="AZ16" s="4" t="s">
        <v>48</v>
      </c>
      <c r="BA16" s="4" t="s">
        <v>41</v>
      </c>
      <c r="BB16" s="4">
        <v>-1.5</v>
      </c>
      <c r="BC16" s="4">
        <v>-0.4</v>
      </c>
      <c r="BD16" s="4">
        <v>2.9999999999999997E-4</v>
      </c>
    </row>
    <row r="17" spans="1:56" s="72" customFormat="1" x14ac:dyDescent="0.35">
      <c r="A17" s="4" t="s">
        <v>123</v>
      </c>
      <c r="B17" s="4" t="s">
        <v>56</v>
      </c>
      <c r="C17" s="4" t="s">
        <v>29</v>
      </c>
      <c r="D17" s="4" t="s">
        <v>61</v>
      </c>
      <c r="E17" s="4" t="s">
        <v>15</v>
      </c>
      <c r="F17" s="4" t="s">
        <v>76</v>
      </c>
      <c r="G17" s="4" t="s">
        <v>15</v>
      </c>
      <c r="H17" s="4" t="s">
        <v>97</v>
      </c>
      <c r="I17" s="4" t="s">
        <v>98</v>
      </c>
      <c r="J17" s="4">
        <v>12</v>
      </c>
      <c r="K17" s="68" t="str">
        <f t="shared" si="1"/>
        <v>Short</v>
      </c>
      <c r="L17" s="4" t="s">
        <v>41</v>
      </c>
      <c r="M17" s="4" t="s">
        <v>41</v>
      </c>
      <c r="N17" s="4" t="s">
        <v>41</v>
      </c>
      <c r="O17" s="4" t="s">
        <v>41</v>
      </c>
      <c r="P17" s="4" t="s">
        <v>41</v>
      </c>
      <c r="Q17" s="4" t="s">
        <v>41</v>
      </c>
      <c r="R17" s="4" t="s">
        <v>41</v>
      </c>
      <c r="S17" s="4" t="s">
        <v>41</v>
      </c>
      <c r="T17" s="4" t="s">
        <v>41</v>
      </c>
      <c r="U17" s="4" t="s">
        <v>41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299</v>
      </c>
      <c r="AK17" s="4">
        <v>-0.9</v>
      </c>
      <c r="AL17" s="4" t="s">
        <v>35</v>
      </c>
      <c r="AM17" s="4">
        <v>3.81</v>
      </c>
      <c r="AN17" s="4" t="s">
        <v>41</v>
      </c>
      <c r="AO17" s="4" t="s">
        <v>41</v>
      </c>
      <c r="AP17" s="4">
        <v>307</v>
      </c>
      <c r="AQ17" s="4">
        <v>-1</v>
      </c>
      <c r="AR17" s="4" t="s">
        <v>35</v>
      </c>
      <c r="AS17" s="4">
        <v>3.58</v>
      </c>
      <c r="AT17" s="4" t="s">
        <v>41</v>
      </c>
      <c r="AU17" s="4" t="s">
        <v>41</v>
      </c>
      <c r="AV17" s="4">
        <v>299</v>
      </c>
      <c r="AW17" s="4">
        <v>307</v>
      </c>
      <c r="AX17" s="4" t="s">
        <v>125</v>
      </c>
      <c r="AY17" s="4">
        <v>-0.2</v>
      </c>
      <c r="AZ17" s="4" t="s">
        <v>48</v>
      </c>
      <c r="BA17" s="4" t="s">
        <v>41</v>
      </c>
      <c r="BB17" s="4">
        <v>-0.8</v>
      </c>
      <c r="BC17" s="4">
        <v>0.3</v>
      </c>
      <c r="BD17" s="4">
        <v>0.46300000000000002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6" sqref="E36"/>
    </sheetView>
  </sheetViews>
  <sheetFormatPr defaultColWidth="9.08984375" defaultRowHeight="11.5" x14ac:dyDescent="0.25"/>
  <cols>
    <col min="1" max="1" width="17.54296875" style="2" bestFit="1" customWidth="1"/>
    <col min="2" max="2" width="6.54296875" style="2" bestFit="1" customWidth="1"/>
    <col min="3" max="3" width="13.6328125" style="2" bestFit="1" customWidth="1"/>
    <col min="4" max="5" width="11.36328125" style="2" bestFit="1" customWidth="1"/>
    <col min="6" max="6" width="37.54296875" style="2" bestFit="1" customWidth="1"/>
    <col min="7" max="7" width="7.453125" style="2" bestFit="1" customWidth="1"/>
    <col min="8" max="8" width="21.08984375" style="2" bestFit="1" customWidth="1"/>
    <col min="9" max="9" width="13.36328125" style="2" bestFit="1" customWidth="1"/>
    <col min="10" max="10" width="20" style="2" bestFit="1" customWidth="1"/>
    <col min="11" max="11" width="12.6328125" style="2" bestFit="1" customWidth="1"/>
    <col min="12" max="49" width="15.6328125" style="2" customWidth="1"/>
    <col min="50" max="50" width="35.6328125" style="20" customWidth="1"/>
    <col min="51" max="56" width="15.6328125" style="2" customWidth="1"/>
    <col min="57" max="16384" width="9.08984375" style="2"/>
  </cols>
  <sheetData>
    <row r="1" spans="1:56" ht="13" x14ac:dyDescent="0.3">
      <c r="A1" s="101" t="s">
        <v>548</v>
      </c>
    </row>
    <row r="2" spans="1:56" s="65" customFormat="1" ht="35" x14ac:dyDescent="0.3">
      <c r="A2" s="18" t="s">
        <v>1</v>
      </c>
      <c r="B2" s="18" t="s">
        <v>0</v>
      </c>
      <c r="C2" s="18" t="s">
        <v>3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4</v>
      </c>
      <c r="I2" s="18" t="s">
        <v>5</v>
      </c>
      <c r="J2" s="18" t="s">
        <v>6</v>
      </c>
      <c r="K2" s="18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20" customFormat="1" x14ac:dyDescent="0.25">
      <c r="A3" s="4" t="s">
        <v>14</v>
      </c>
      <c r="B3" s="4" t="s">
        <v>56</v>
      </c>
      <c r="C3" s="4" t="s">
        <v>29</v>
      </c>
      <c r="D3" s="4" t="s">
        <v>2</v>
      </c>
      <c r="E3" s="4" t="s">
        <v>15</v>
      </c>
      <c r="F3" s="4" t="s">
        <v>16</v>
      </c>
      <c r="G3" s="4" t="s">
        <v>15</v>
      </c>
      <c r="H3" s="4" t="s">
        <v>101</v>
      </c>
      <c r="I3" s="4" t="s">
        <v>89</v>
      </c>
      <c r="J3" s="4">
        <v>12</v>
      </c>
      <c r="K3" s="4" t="str">
        <f t="shared" ref="K3:K22" si="0">IF(J3&gt;=52,"Long",IF(J3&gt;=26,"Intermediate",IF(J3&lt;26,"Short")))</f>
        <v>Short</v>
      </c>
      <c r="L3" s="4">
        <v>99</v>
      </c>
      <c r="M3" s="4">
        <v>12.7</v>
      </c>
      <c r="N3" s="4" t="s">
        <v>35</v>
      </c>
      <c r="O3" s="4">
        <v>9.6</v>
      </c>
      <c r="P3" s="4" t="s">
        <v>41</v>
      </c>
      <c r="Q3" s="4" t="s">
        <v>41</v>
      </c>
      <c r="R3" s="4">
        <v>96</v>
      </c>
      <c r="S3" s="4">
        <v>13.2</v>
      </c>
      <c r="T3" s="4" t="s">
        <v>35</v>
      </c>
      <c r="U3" s="4">
        <v>8.9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88</v>
      </c>
      <c r="AK3" s="4">
        <v>-3.32</v>
      </c>
      <c r="AL3" s="4" t="s">
        <v>37</v>
      </c>
      <c r="AM3" s="4">
        <v>0.85</v>
      </c>
      <c r="AN3" s="4" t="s">
        <v>41</v>
      </c>
      <c r="AO3" s="4" t="s">
        <v>41</v>
      </c>
      <c r="AP3" s="4">
        <v>89</v>
      </c>
      <c r="AQ3" s="4">
        <v>-1.02</v>
      </c>
      <c r="AR3" s="4" t="s">
        <v>37</v>
      </c>
      <c r="AS3" s="4">
        <v>0.83</v>
      </c>
      <c r="AT3" s="4" t="s">
        <v>41</v>
      </c>
      <c r="AU3" s="4" t="s">
        <v>41</v>
      </c>
      <c r="AV3" s="4">
        <v>88</v>
      </c>
      <c r="AW3" s="4">
        <v>89</v>
      </c>
      <c r="AX3" s="4" t="s">
        <v>52</v>
      </c>
      <c r="AY3" s="4">
        <v>-2.2999999999999998</v>
      </c>
      <c r="AZ3" s="4" t="s">
        <v>48</v>
      </c>
      <c r="BA3" s="4" t="s">
        <v>41</v>
      </c>
      <c r="BB3" s="4">
        <v>-4.62</v>
      </c>
      <c r="BC3" s="4">
        <v>0.02</v>
      </c>
      <c r="BD3" s="4">
        <v>5.1999999999999998E-2</v>
      </c>
    </row>
    <row r="4" spans="1:56" s="20" customFormat="1" ht="23" x14ac:dyDescent="0.25">
      <c r="A4" s="4" t="s">
        <v>117</v>
      </c>
      <c r="B4" s="4" t="s">
        <v>56</v>
      </c>
      <c r="C4" s="4" t="s">
        <v>29</v>
      </c>
      <c r="D4" s="4" t="s">
        <v>2</v>
      </c>
      <c r="E4" s="4" t="s">
        <v>15</v>
      </c>
      <c r="F4" s="4" t="s">
        <v>176</v>
      </c>
      <c r="G4" s="4" t="s">
        <v>15</v>
      </c>
      <c r="H4" s="4" t="s">
        <v>105</v>
      </c>
      <c r="I4" s="4" t="s">
        <v>31</v>
      </c>
      <c r="J4" s="4">
        <v>12</v>
      </c>
      <c r="K4" s="4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37</v>
      </c>
      <c r="AK4" s="4">
        <v>-1.7</v>
      </c>
      <c r="AL4" s="4" t="s">
        <v>35</v>
      </c>
      <c r="AM4" s="4">
        <v>2.9</v>
      </c>
      <c r="AN4" s="4" t="s">
        <v>41</v>
      </c>
      <c r="AO4" s="4" t="s">
        <v>41</v>
      </c>
      <c r="AP4" s="4">
        <v>24</v>
      </c>
      <c r="AQ4" s="4">
        <v>-0.6</v>
      </c>
      <c r="AR4" s="4" t="s">
        <v>35</v>
      </c>
      <c r="AS4" s="4">
        <v>2.7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41</v>
      </c>
    </row>
    <row r="5" spans="1:56" s="20" customFormat="1" ht="23" x14ac:dyDescent="0.25">
      <c r="A5" s="4" t="s">
        <v>117</v>
      </c>
      <c r="B5" s="4" t="s">
        <v>56</v>
      </c>
      <c r="C5" s="4" t="s">
        <v>29</v>
      </c>
      <c r="D5" s="4" t="s">
        <v>2</v>
      </c>
      <c r="E5" s="4" t="s">
        <v>15</v>
      </c>
      <c r="F5" s="4" t="s">
        <v>177</v>
      </c>
      <c r="G5" s="4" t="s">
        <v>15</v>
      </c>
      <c r="H5" s="4" t="s">
        <v>105</v>
      </c>
      <c r="I5" s="4" t="s">
        <v>31</v>
      </c>
      <c r="J5" s="4">
        <v>12</v>
      </c>
      <c r="K5" s="4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42</v>
      </c>
      <c r="AK5" s="4">
        <v>-1.5</v>
      </c>
      <c r="AL5" s="4" t="s">
        <v>35</v>
      </c>
      <c r="AM5" s="4">
        <v>2.9</v>
      </c>
      <c r="AN5" s="4" t="s">
        <v>41</v>
      </c>
      <c r="AO5" s="4" t="s">
        <v>41</v>
      </c>
      <c r="AP5" s="4">
        <v>24</v>
      </c>
      <c r="AQ5" s="4">
        <v>-0.6</v>
      </c>
      <c r="AR5" s="4" t="s">
        <v>35</v>
      </c>
      <c r="AS5" s="4">
        <v>2.7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41</v>
      </c>
    </row>
    <row r="6" spans="1:56" s="20" customFormat="1" x14ac:dyDescent="0.25">
      <c r="A6" s="4" t="s">
        <v>17</v>
      </c>
      <c r="B6" s="4" t="s">
        <v>56</v>
      </c>
      <c r="C6" s="4" t="s">
        <v>29</v>
      </c>
      <c r="D6" s="4" t="s">
        <v>2</v>
      </c>
      <c r="E6" s="4" t="s">
        <v>15</v>
      </c>
      <c r="F6" s="4" t="s">
        <v>18</v>
      </c>
      <c r="G6" s="4" t="s">
        <v>15</v>
      </c>
      <c r="H6" s="4" t="s">
        <v>102</v>
      </c>
      <c r="I6" s="4" t="s">
        <v>103</v>
      </c>
      <c r="J6" s="4">
        <v>12</v>
      </c>
      <c r="K6" s="4" t="str">
        <f t="shared" si="0"/>
        <v>Short</v>
      </c>
      <c r="L6" s="4">
        <v>117</v>
      </c>
      <c r="M6" s="4">
        <v>11.2</v>
      </c>
      <c r="N6" s="4" t="s">
        <v>35</v>
      </c>
      <c r="O6" s="4">
        <v>6.2</v>
      </c>
      <c r="P6" s="4" t="s">
        <v>41</v>
      </c>
      <c r="Q6" s="4" t="s">
        <v>41</v>
      </c>
      <c r="R6" s="4">
        <v>119</v>
      </c>
      <c r="S6" s="4">
        <v>11.5</v>
      </c>
      <c r="T6" s="4" t="s">
        <v>35</v>
      </c>
      <c r="U6" s="4">
        <v>6.5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111</v>
      </c>
      <c r="AK6" s="4">
        <v>-3.79</v>
      </c>
      <c r="AL6" s="4" t="s">
        <v>36</v>
      </c>
      <c r="AM6" s="4">
        <v>0.44</v>
      </c>
      <c r="AN6" s="4" t="s">
        <v>41</v>
      </c>
      <c r="AO6" s="4" t="s">
        <v>41</v>
      </c>
      <c r="AP6" s="4">
        <v>109</v>
      </c>
      <c r="AQ6" s="4">
        <v>-2.2400000000000002</v>
      </c>
      <c r="AR6" s="4" t="s">
        <v>36</v>
      </c>
      <c r="AS6" s="4">
        <v>0.45</v>
      </c>
      <c r="AT6" s="4" t="s">
        <v>41</v>
      </c>
      <c r="AU6" s="4" t="s">
        <v>41</v>
      </c>
      <c r="AV6" s="4">
        <v>111</v>
      </c>
      <c r="AW6" s="4">
        <v>109</v>
      </c>
      <c r="AX6" s="4" t="s">
        <v>52</v>
      </c>
      <c r="AY6" s="4">
        <v>-1.55</v>
      </c>
      <c r="AZ6" s="4" t="s">
        <v>48</v>
      </c>
      <c r="BA6" s="4" t="s">
        <v>41</v>
      </c>
      <c r="BB6" s="4">
        <v>-2.78</v>
      </c>
      <c r="BC6" s="4">
        <v>-0.32</v>
      </c>
      <c r="BD6" s="4" t="s">
        <v>41</v>
      </c>
    </row>
    <row r="7" spans="1:56" s="20" customFormat="1" x14ac:dyDescent="0.25">
      <c r="A7" s="4" t="s">
        <v>17</v>
      </c>
      <c r="B7" s="4" t="s">
        <v>56</v>
      </c>
      <c r="C7" s="4" t="s">
        <v>29</v>
      </c>
      <c r="D7" s="4" t="s">
        <v>2</v>
      </c>
      <c r="E7" s="4" t="s">
        <v>15</v>
      </c>
      <c r="F7" s="4" t="s">
        <v>16</v>
      </c>
      <c r="G7" s="4" t="s">
        <v>15</v>
      </c>
      <c r="H7" s="4" t="s">
        <v>102</v>
      </c>
      <c r="I7" s="4" t="s">
        <v>103</v>
      </c>
      <c r="J7" s="4">
        <v>12</v>
      </c>
      <c r="K7" s="4" t="str">
        <f t="shared" si="0"/>
        <v>Short</v>
      </c>
      <c r="L7" s="4">
        <v>115</v>
      </c>
      <c r="M7" s="4">
        <v>11.4</v>
      </c>
      <c r="N7" s="4" t="s">
        <v>35</v>
      </c>
      <c r="O7" s="4">
        <v>6.4</v>
      </c>
      <c r="P7" s="4" t="s">
        <v>41</v>
      </c>
      <c r="Q7" s="4" t="s">
        <v>41</v>
      </c>
      <c r="R7" s="4">
        <v>119</v>
      </c>
      <c r="S7" s="4">
        <v>11.5</v>
      </c>
      <c r="T7" s="4" t="s">
        <v>35</v>
      </c>
      <c r="U7" s="4">
        <v>6.5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110</v>
      </c>
      <c r="AK7" s="4">
        <v>-2.97</v>
      </c>
      <c r="AL7" s="4" t="s">
        <v>36</v>
      </c>
      <c r="AM7" s="4">
        <v>0.45</v>
      </c>
      <c r="AN7" s="4" t="s">
        <v>41</v>
      </c>
      <c r="AO7" s="4" t="s">
        <v>41</v>
      </c>
      <c r="AP7" s="4">
        <v>109</v>
      </c>
      <c r="AQ7" s="4">
        <v>-2.2400000000000002</v>
      </c>
      <c r="AR7" s="4" t="s">
        <v>36</v>
      </c>
      <c r="AS7" s="4">
        <v>0.45</v>
      </c>
      <c r="AT7" s="4" t="s">
        <v>41</v>
      </c>
      <c r="AU7" s="4" t="s">
        <v>41</v>
      </c>
      <c r="AV7" s="4">
        <v>110</v>
      </c>
      <c r="AW7" s="4">
        <v>109</v>
      </c>
      <c r="AX7" s="4" t="s">
        <v>52</v>
      </c>
      <c r="AY7" s="4">
        <v>-0.73</v>
      </c>
      <c r="AZ7" s="4" t="s">
        <v>48</v>
      </c>
      <c r="BA7" s="4" t="s">
        <v>41</v>
      </c>
      <c r="BB7" s="4">
        <v>-1.96</v>
      </c>
      <c r="BC7" s="4">
        <v>0.5</v>
      </c>
      <c r="BD7" s="4" t="s">
        <v>41</v>
      </c>
    </row>
    <row r="8" spans="1:56" s="20" customFormat="1" x14ac:dyDescent="0.25">
      <c r="A8" s="4" t="s">
        <v>28</v>
      </c>
      <c r="B8" s="4" t="s">
        <v>56</v>
      </c>
      <c r="C8" s="4" t="s">
        <v>29</v>
      </c>
      <c r="D8" s="4" t="s">
        <v>2</v>
      </c>
      <c r="E8" s="4" t="s">
        <v>15</v>
      </c>
      <c r="F8" s="4" t="s">
        <v>25</v>
      </c>
      <c r="G8" s="4" t="s">
        <v>15</v>
      </c>
      <c r="H8" s="4" t="s">
        <v>101</v>
      </c>
      <c r="I8" s="4" t="s">
        <v>89</v>
      </c>
      <c r="J8" s="4">
        <v>15</v>
      </c>
      <c r="K8" s="4" t="str">
        <f t="shared" si="0"/>
        <v>Short</v>
      </c>
      <c r="L8" s="4">
        <v>399</v>
      </c>
      <c r="M8" s="4">
        <v>13.6</v>
      </c>
      <c r="N8" s="4" t="s">
        <v>35</v>
      </c>
      <c r="O8" s="4">
        <v>8.6999999999999993</v>
      </c>
      <c r="P8" s="4" t="s">
        <v>41</v>
      </c>
      <c r="Q8" s="4" t="s">
        <v>41</v>
      </c>
      <c r="R8" s="4">
        <v>401</v>
      </c>
      <c r="S8" s="4">
        <v>13.8</v>
      </c>
      <c r="T8" s="4" t="s">
        <v>35</v>
      </c>
      <c r="U8" s="4">
        <v>9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399</v>
      </c>
      <c r="AK8" s="4">
        <v>-3</v>
      </c>
      <c r="AL8" s="4" t="s">
        <v>37</v>
      </c>
      <c r="AM8" s="4">
        <v>0.4</v>
      </c>
      <c r="AN8" s="4" t="s">
        <v>41</v>
      </c>
      <c r="AO8" s="4" t="s">
        <v>41</v>
      </c>
      <c r="AP8" s="4">
        <v>401</v>
      </c>
      <c r="AQ8" s="4">
        <v>-2.2999999999999998</v>
      </c>
      <c r="AR8" s="4" t="s">
        <v>37</v>
      </c>
      <c r="AS8" s="4">
        <v>0.4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41</v>
      </c>
    </row>
    <row r="9" spans="1:56" s="20" customFormat="1" x14ac:dyDescent="0.25">
      <c r="A9" s="4" t="s">
        <v>28</v>
      </c>
      <c r="B9" s="4" t="s">
        <v>56</v>
      </c>
      <c r="C9" s="4" t="s">
        <v>29</v>
      </c>
      <c r="D9" s="4" t="s">
        <v>2</v>
      </c>
      <c r="E9" s="4" t="s">
        <v>15</v>
      </c>
      <c r="F9" s="4" t="s">
        <v>27</v>
      </c>
      <c r="G9" s="4" t="s">
        <v>15</v>
      </c>
      <c r="H9" s="4" t="s">
        <v>101</v>
      </c>
      <c r="I9" s="4" t="s">
        <v>89</v>
      </c>
      <c r="J9" s="4">
        <v>15</v>
      </c>
      <c r="K9" s="4" t="str">
        <f t="shared" si="0"/>
        <v>Short</v>
      </c>
      <c r="L9" s="4">
        <v>396</v>
      </c>
      <c r="M9" s="4">
        <v>14.3</v>
      </c>
      <c r="N9" s="4" t="s">
        <v>35</v>
      </c>
      <c r="O9" s="4">
        <v>8.6999999999999993</v>
      </c>
      <c r="P9" s="4" t="s">
        <v>41</v>
      </c>
      <c r="Q9" s="4" t="s">
        <v>41</v>
      </c>
      <c r="R9" s="4">
        <v>401</v>
      </c>
      <c r="S9" s="4">
        <v>13.8</v>
      </c>
      <c r="T9" s="4" t="s">
        <v>35</v>
      </c>
      <c r="U9" s="4">
        <v>9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396</v>
      </c>
      <c r="AK9" s="4">
        <v>-3.6</v>
      </c>
      <c r="AL9" s="4" t="s">
        <v>37</v>
      </c>
      <c r="AM9" s="4">
        <v>0.4</v>
      </c>
      <c r="AN9" s="4" t="s">
        <v>41</v>
      </c>
      <c r="AO9" s="4" t="s">
        <v>41</v>
      </c>
      <c r="AP9" s="4">
        <v>401</v>
      </c>
      <c r="AQ9" s="4">
        <v>-2.2999999999999998</v>
      </c>
      <c r="AR9" s="4" t="s">
        <v>37</v>
      </c>
      <c r="AS9" s="4">
        <v>0.4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41</v>
      </c>
    </row>
    <row r="10" spans="1:56" s="20" customFormat="1" x14ac:dyDescent="0.25">
      <c r="A10" s="4" t="s">
        <v>34</v>
      </c>
      <c r="B10" s="4" t="s">
        <v>56</v>
      </c>
      <c r="C10" s="4" t="s">
        <v>29</v>
      </c>
      <c r="D10" s="4" t="s">
        <v>2</v>
      </c>
      <c r="E10" s="4" t="s">
        <v>15</v>
      </c>
      <c r="F10" s="4" t="s">
        <v>25</v>
      </c>
      <c r="G10" s="4" t="s">
        <v>15</v>
      </c>
      <c r="H10" s="4" t="s">
        <v>101</v>
      </c>
      <c r="I10" s="4" t="s">
        <v>89</v>
      </c>
      <c r="J10" s="4">
        <v>15</v>
      </c>
      <c r="K10" s="4" t="str">
        <f t="shared" si="0"/>
        <v>Short</v>
      </c>
      <c r="L10" s="4">
        <v>224</v>
      </c>
      <c r="M10" s="4">
        <v>13.2</v>
      </c>
      <c r="N10" s="4" t="s">
        <v>35</v>
      </c>
      <c r="O10" s="4">
        <v>7.7</v>
      </c>
      <c r="P10" s="4" t="s">
        <v>41</v>
      </c>
      <c r="Q10" s="4" t="s">
        <v>41</v>
      </c>
      <c r="R10" s="4">
        <v>223</v>
      </c>
      <c r="S10" s="4">
        <v>14.1</v>
      </c>
      <c r="T10" s="4" t="s">
        <v>35</v>
      </c>
      <c r="U10" s="4">
        <v>9.5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224</v>
      </c>
      <c r="AK10" s="4">
        <v>-2.58</v>
      </c>
      <c r="AL10" s="4" t="s">
        <v>36</v>
      </c>
      <c r="AM10" s="4">
        <v>0.48</v>
      </c>
      <c r="AN10" s="4" t="s">
        <v>41</v>
      </c>
      <c r="AO10" s="4" t="s">
        <v>41</v>
      </c>
      <c r="AP10" s="4">
        <v>223</v>
      </c>
      <c r="AQ10" s="4">
        <v>-1.88</v>
      </c>
      <c r="AR10" s="4" t="s">
        <v>36</v>
      </c>
      <c r="AS10" s="4">
        <v>0.55000000000000004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20" customFormat="1" x14ac:dyDescent="0.25">
      <c r="A11" s="4" t="s">
        <v>34</v>
      </c>
      <c r="B11" s="4" t="s">
        <v>56</v>
      </c>
      <c r="C11" s="4" t="s">
        <v>29</v>
      </c>
      <c r="D11" s="4" t="s">
        <v>2</v>
      </c>
      <c r="E11" s="4" t="s">
        <v>15</v>
      </c>
      <c r="F11" s="4" t="s">
        <v>27</v>
      </c>
      <c r="G11" s="4" t="s">
        <v>15</v>
      </c>
      <c r="H11" s="4" t="s">
        <v>101</v>
      </c>
      <c r="I11" s="4" t="s">
        <v>89</v>
      </c>
      <c r="J11" s="4">
        <v>15</v>
      </c>
      <c r="K11" s="4" t="str">
        <f t="shared" si="0"/>
        <v>Short</v>
      </c>
      <c r="L11" s="4">
        <v>441</v>
      </c>
      <c r="M11" s="4">
        <v>14.4</v>
      </c>
      <c r="N11" s="4" t="s">
        <v>35</v>
      </c>
      <c r="O11" s="4">
        <v>8.6</v>
      </c>
      <c r="P11" s="4" t="s">
        <v>41</v>
      </c>
      <c r="Q11" s="4" t="s">
        <v>41</v>
      </c>
      <c r="R11" s="4">
        <v>223</v>
      </c>
      <c r="S11" s="4">
        <v>14.1</v>
      </c>
      <c r="T11" s="4" t="s">
        <v>35</v>
      </c>
      <c r="U11" s="4">
        <v>9.5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441</v>
      </c>
      <c r="AK11" s="4">
        <v>-3.26</v>
      </c>
      <c r="AL11" s="4" t="s">
        <v>36</v>
      </c>
      <c r="AM11" s="4">
        <v>0.36</v>
      </c>
      <c r="AN11" s="4" t="s">
        <v>41</v>
      </c>
      <c r="AO11" s="4" t="s">
        <v>41</v>
      </c>
      <c r="AP11" s="4">
        <v>223</v>
      </c>
      <c r="AQ11" s="4">
        <v>-1.88</v>
      </c>
      <c r="AR11" s="4" t="s">
        <v>36</v>
      </c>
      <c r="AS11" s="4">
        <v>0.55000000000000004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20" customFormat="1" x14ac:dyDescent="0.25">
      <c r="A12" s="4" t="s">
        <v>90</v>
      </c>
      <c r="B12" s="4" t="s">
        <v>56</v>
      </c>
      <c r="C12" s="4" t="s">
        <v>29</v>
      </c>
      <c r="D12" s="4" t="s">
        <v>2</v>
      </c>
      <c r="E12" s="4" t="s">
        <v>15</v>
      </c>
      <c r="F12" s="4" t="s">
        <v>118</v>
      </c>
      <c r="G12" s="4" t="s">
        <v>15</v>
      </c>
      <c r="H12" s="4" t="s">
        <v>101</v>
      </c>
      <c r="I12" s="4" t="s">
        <v>89</v>
      </c>
      <c r="J12" s="4">
        <v>12</v>
      </c>
      <c r="K12" s="4" t="str">
        <f t="shared" si="0"/>
        <v>Short</v>
      </c>
      <c r="L12" s="4">
        <v>263</v>
      </c>
      <c r="M12" s="4">
        <v>16.2</v>
      </c>
      <c r="N12" s="4" t="s">
        <v>35</v>
      </c>
      <c r="O12" s="4">
        <v>10.4</v>
      </c>
      <c r="P12" s="4" t="s">
        <v>41</v>
      </c>
      <c r="Q12" s="4" t="s">
        <v>41</v>
      </c>
      <c r="R12" s="4">
        <v>267</v>
      </c>
      <c r="S12" s="4">
        <v>16.2</v>
      </c>
      <c r="T12" s="4" t="s">
        <v>35</v>
      </c>
      <c r="U12" s="4">
        <v>10.4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263</v>
      </c>
      <c r="AK12" s="4">
        <v>-5.5</v>
      </c>
      <c r="AL12" s="4" t="s">
        <v>36</v>
      </c>
      <c r="AM12" s="4">
        <v>0.5</v>
      </c>
      <c r="AN12" s="4" t="s">
        <v>41</v>
      </c>
      <c r="AO12" s="4" t="s">
        <v>41</v>
      </c>
      <c r="AP12" s="4">
        <v>267</v>
      </c>
      <c r="AQ12" s="4">
        <v>-3.6</v>
      </c>
      <c r="AR12" s="4" t="s">
        <v>36</v>
      </c>
      <c r="AS12" s="4">
        <v>0.5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41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4" t="s">
        <v>41</v>
      </c>
    </row>
    <row r="13" spans="1:56" s="20" customFormat="1" x14ac:dyDescent="0.25">
      <c r="A13" s="4" t="s">
        <v>26</v>
      </c>
      <c r="B13" s="4" t="s">
        <v>56</v>
      </c>
      <c r="C13" s="4" t="s">
        <v>29</v>
      </c>
      <c r="D13" s="4" t="s">
        <v>2</v>
      </c>
      <c r="E13" s="4" t="s">
        <v>15</v>
      </c>
      <c r="F13" s="4" t="s">
        <v>27</v>
      </c>
      <c r="G13" s="4" t="s">
        <v>15</v>
      </c>
      <c r="H13" s="4" t="s">
        <v>101</v>
      </c>
      <c r="I13" s="4" t="s">
        <v>89</v>
      </c>
      <c r="J13" s="4">
        <v>16</v>
      </c>
      <c r="K13" s="4" t="str">
        <f t="shared" si="0"/>
        <v>Short</v>
      </c>
      <c r="L13" s="4">
        <v>430</v>
      </c>
      <c r="M13" s="4">
        <v>10.3</v>
      </c>
      <c r="N13" s="4" t="s">
        <v>35</v>
      </c>
      <c r="O13" s="4">
        <v>6.6</v>
      </c>
      <c r="P13" s="4" t="s">
        <v>41</v>
      </c>
      <c r="Q13" s="4" t="s">
        <v>41</v>
      </c>
      <c r="R13" s="4">
        <v>446</v>
      </c>
      <c r="S13" s="4">
        <v>10.9</v>
      </c>
      <c r="T13" s="4" t="s">
        <v>35</v>
      </c>
      <c r="U13" s="4">
        <v>6.7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430</v>
      </c>
      <c r="AK13" s="4">
        <v>-0.74</v>
      </c>
      <c r="AL13" s="4" t="s">
        <v>37</v>
      </c>
      <c r="AM13" s="4">
        <v>0.36</v>
      </c>
      <c r="AN13" s="4" t="s">
        <v>41</v>
      </c>
      <c r="AO13" s="4" t="s">
        <v>41</v>
      </c>
      <c r="AP13" s="4">
        <v>446</v>
      </c>
      <c r="AQ13" s="4">
        <v>-0.28999999999999998</v>
      </c>
      <c r="AR13" s="4" t="s">
        <v>37</v>
      </c>
      <c r="AS13" s="4">
        <v>0.34</v>
      </c>
      <c r="AT13" s="4" t="s">
        <v>41</v>
      </c>
      <c r="AU13" s="4" t="s">
        <v>41</v>
      </c>
      <c r="AV13" s="4">
        <v>430</v>
      </c>
      <c r="AW13" s="4">
        <v>446</v>
      </c>
      <c r="AX13" s="4" t="s">
        <v>82</v>
      </c>
      <c r="AY13" s="4">
        <v>-0.44</v>
      </c>
      <c r="AZ13" s="4" t="s">
        <v>48</v>
      </c>
      <c r="BA13" s="4" t="s">
        <v>41</v>
      </c>
      <c r="BB13" s="4">
        <v>-1.29</v>
      </c>
      <c r="BC13" s="4">
        <v>0.4</v>
      </c>
      <c r="BD13" s="4">
        <v>0.30199999999999999</v>
      </c>
    </row>
    <row r="14" spans="1:56" s="20" customFormat="1" x14ac:dyDescent="0.25">
      <c r="A14" s="4" t="s">
        <v>96</v>
      </c>
      <c r="B14" s="4" t="s">
        <v>56</v>
      </c>
      <c r="C14" s="4" t="s">
        <v>29</v>
      </c>
      <c r="D14" s="4" t="s">
        <v>2</v>
      </c>
      <c r="E14" s="4" t="s">
        <v>15</v>
      </c>
      <c r="F14" s="4" t="s">
        <v>25</v>
      </c>
      <c r="G14" s="4" t="s">
        <v>15</v>
      </c>
      <c r="H14" s="4" t="s">
        <v>101</v>
      </c>
      <c r="I14" s="4" t="s">
        <v>89</v>
      </c>
      <c r="J14" s="4">
        <v>16</v>
      </c>
      <c r="K14" s="4" t="str">
        <f t="shared" si="0"/>
        <v>Short</v>
      </c>
      <c r="L14" s="4">
        <v>516</v>
      </c>
      <c r="M14" s="4">
        <v>9.1</v>
      </c>
      <c r="N14" s="4" t="s">
        <v>35</v>
      </c>
      <c r="O14" s="4">
        <v>6.3</v>
      </c>
      <c r="P14" s="4" t="s">
        <v>41</v>
      </c>
      <c r="Q14" s="4" t="s">
        <v>41</v>
      </c>
      <c r="R14" s="4">
        <v>509</v>
      </c>
      <c r="S14" s="4">
        <v>8.6999999999999993</v>
      </c>
      <c r="T14" s="4" t="s">
        <v>35</v>
      </c>
      <c r="U14" s="4">
        <v>6.5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516</v>
      </c>
      <c r="AK14" s="4">
        <v>-2.12</v>
      </c>
      <c r="AL14" s="4" t="s">
        <v>37</v>
      </c>
      <c r="AM14" s="4">
        <v>0.31</v>
      </c>
      <c r="AN14" s="4" t="s">
        <v>41</v>
      </c>
      <c r="AO14" s="4" t="s">
        <v>41</v>
      </c>
      <c r="AP14" s="4">
        <v>509</v>
      </c>
      <c r="AQ14" s="4">
        <v>-1.24</v>
      </c>
      <c r="AR14" s="4" t="s">
        <v>37</v>
      </c>
      <c r="AS14" s="4">
        <v>0.31</v>
      </c>
      <c r="AT14" s="4" t="s">
        <v>41</v>
      </c>
      <c r="AU14" s="4" t="s">
        <v>41</v>
      </c>
      <c r="AV14" s="4">
        <v>516</v>
      </c>
      <c r="AW14" s="4">
        <v>509</v>
      </c>
      <c r="AX14" s="4" t="s">
        <v>82</v>
      </c>
      <c r="AY14" s="4">
        <v>-0.89</v>
      </c>
      <c r="AZ14" s="4" t="s">
        <v>48</v>
      </c>
      <c r="BA14" s="4" t="s">
        <v>41</v>
      </c>
      <c r="BB14" s="4">
        <v>-1.54</v>
      </c>
      <c r="BC14" s="4">
        <v>-0.23</v>
      </c>
      <c r="BD14" s="4">
        <v>8.0000000000000002E-3</v>
      </c>
    </row>
    <row r="15" spans="1:56" s="20" customFormat="1" x14ac:dyDescent="0.25">
      <c r="A15" s="4" t="s">
        <v>91</v>
      </c>
      <c r="B15" s="4" t="s">
        <v>56</v>
      </c>
      <c r="C15" s="4" t="s">
        <v>29</v>
      </c>
      <c r="D15" s="4" t="s">
        <v>2</v>
      </c>
      <c r="E15" s="4" t="s">
        <v>15</v>
      </c>
      <c r="F15" s="4" t="s">
        <v>20</v>
      </c>
      <c r="G15" s="4" t="s">
        <v>15</v>
      </c>
      <c r="H15" s="4" t="s">
        <v>104</v>
      </c>
      <c r="I15" s="4" t="s">
        <v>89</v>
      </c>
      <c r="J15" s="4">
        <v>12</v>
      </c>
      <c r="K15" s="4" t="str">
        <f t="shared" si="0"/>
        <v>Short</v>
      </c>
      <c r="L15" s="4">
        <v>155</v>
      </c>
      <c r="M15" s="4">
        <v>15</v>
      </c>
      <c r="N15" s="4" t="s">
        <v>35</v>
      </c>
      <c r="O15" s="4">
        <v>9.64</v>
      </c>
      <c r="P15" s="4" t="s">
        <v>41</v>
      </c>
      <c r="Q15" s="4" t="s">
        <v>41</v>
      </c>
      <c r="R15" s="4">
        <v>153</v>
      </c>
      <c r="S15" s="4">
        <v>16.84</v>
      </c>
      <c r="T15" s="4" t="s">
        <v>35</v>
      </c>
      <c r="U15" s="4">
        <v>11.47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140</v>
      </c>
      <c r="AK15" s="4">
        <v>-5.47</v>
      </c>
      <c r="AL15" s="4" t="s">
        <v>36</v>
      </c>
      <c r="AM15" s="4">
        <v>0.6</v>
      </c>
      <c r="AN15" s="4" t="s">
        <v>41</v>
      </c>
      <c r="AO15" s="4" t="s">
        <v>41</v>
      </c>
      <c r="AP15" s="4">
        <v>134</v>
      </c>
      <c r="AQ15" s="4">
        <v>-3.91</v>
      </c>
      <c r="AR15" s="4" t="s">
        <v>36</v>
      </c>
      <c r="AS15" s="4">
        <v>0.61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41</v>
      </c>
    </row>
    <row r="16" spans="1:56" s="20" customFormat="1" x14ac:dyDescent="0.25">
      <c r="A16" s="4" t="s">
        <v>22</v>
      </c>
      <c r="B16" s="4" t="s">
        <v>63</v>
      </c>
      <c r="C16" s="4" t="s">
        <v>29</v>
      </c>
      <c r="D16" s="4" t="s">
        <v>2</v>
      </c>
      <c r="E16" s="4" t="s">
        <v>15</v>
      </c>
      <c r="F16" s="4" t="s">
        <v>18</v>
      </c>
      <c r="G16" s="4" t="s">
        <v>15</v>
      </c>
      <c r="H16" s="4" t="s">
        <v>104</v>
      </c>
      <c r="I16" s="4" t="s">
        <v>89</v>
      </c>
      <c r="J16" s="4">
        <v>14</v>
      </c>
      <c r="K16" s="4" t="str">
        <f t="shared" si="0"/>
        <v>Short</v>
      </c>
      <c r="L16" s="4">
        <v>191</v>
      </c>
      <c r="M16" s="4">
        <v>15.34</v>
      </c>
      <c r="N16" s="4" t="s">
        <v>35</v>
      </c>
      <c r="O16" s="4">
        <v>9.73</v>
      </c>
      <c r="P16" s="4" t="s">
        <v>41</v>
      </c>
      <c r="Q16" s="4" t="s">
        <v>41</v>
      </c>
      <c r="R16" s="4">
        <v>195</v>
      </c>
      <c r="S16" s="4">
        <v>14.89</v>
      </c>
      <c r="T16" s="4" t="s">
        <v>35</v>
      </c>
      <c r="U16" s="4">
        <v>9.6199999999999992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191</v>
      </c>
      <c r="AK16" s="4">
        <v>-4.09</v>
      </c>
      <c r="AL16" s="4" t="s">
        <v>36</v>
      </c>
      <c r="AM16" s="4">
        <v>0.84</v>
      </c>
      <c r="AN16" s="4" t="s">
        <v>41</v>
      </c>
      <c r="AO16" s="4" t="s">
        <v>41</v>
      </c>
      <c r="AP16" s="4">
        <v>195</v>
      </c>
      <c r="AQ16" s="4">
        <v>-1.19</v>
      </c>
      <c r="AR16" s="4" t="s">
        <v>36</v>
      </c>
      <c r="AS16" s="4">
        <v>0.85</v>
      </c>
      <c r="AT16" s="4" t="s">
        <v>41</v>
      </c>
      <c r="AU16" s="4" t="s">
        <v>41</v>
      </c>
      <c r="AV16" s="4">
        <v>191</v>
      </c>
      <c r="AW16" s="4">
        <v>195</v>
      </c>
      <c r="AX16" s="4" t="s">
        <v>82</v>
      </c>
      <c r="AY16" s="4">
        <v>-2.9</v>
      </c>
      <c r="AZ16" s="4" t="s">
        <v>48</v>
      </c>
      <c r="BA16" s="4" t="s">
        <v>41</v>
      </c>
      <c r="BB16" s="4">
        <v>-4.37</v>
      </c>
      <c r="BC16" s="4">
        <v>-1.44</v>
      </c>
      <c r="BD16" s="4">
        <v>1E-4</v>
      </c>
    </row>
    <row r="17" spans="1:56" s="20" customFormat="1" x14ac:dyDescent="0.25">
      <c r="A17" s="4" t="s">
        <v>34</v>
      </c>
      <c r="B17" s="4" t="s">
        <v>56</v>
      </c>
      <c r="C17" s="4" t="s">
        <v>29</v>
      </c>
      <c r="D17" s="4" t="s">
        <v>2</v>
      </c>
      <c r="E17" s="4" t="s">
        <v>15</v>
      </c>
      <c r="F17" s="4" t="s">
        <v>25</v>
      </c>
      <c r="G17" s="4" t="s">
        <v>15</v>
      </c>
      <c r="H17" s="4" t="s">
        <v>101</v>
      </c>
      <c r="I17" s="4" t="s">
        <v>89</v>
      </c>
      <c r="J17" s="4">
        <v>27</v>
      </c>
      <c r="K17" s="4" t="str">
        <f t="shared" si="0"/>
        <v>Intermediate</v>
      </c>
      <c r="L17" s="4">
        <v>224</v>
      </c>
      <c r="M17" s="4">
        <v>13.2</v>
      </c>
      <c r="N17" s="4" t="s">
        <v>35</v>
      </c>
      <c r="O17" s="4">
        <v>7.7</v>
      </c>
      <c r="P17" s="4" t="s">
        <v>41</v>
      </c>
      <c r="Q17" s="4" t="s">
        <v>41</v>
      </c>
      <c r="R17" s="4">
        <v>223</v>
      </c>
      <c r="S17" s="4">
        <v>14.1</v>
      </c>
      <c r="T17" s="4" t="s">
        <v>35</v>
      </c>
      <c r="U17" s="4">
        <v>9.5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224</v>
      </c>
      <c r="AK17" s="4">
        <v>-2.56</v>
      </c>
      <c r="AL17" s="4" t="s">
        <v>36</v>
      </c>
      <c r="AM17" s="4">
        <v>0.52</v>
      </c>
      <c r="AN17" s="4" t="s">
        <v>41</v>
      </c>
      <c r="AO17" s="4" t="s">
        <v>41</v>
      </c>
      <c r="AP17" s="4">
        <v>223</v>
      </c>
      <c r="AQ17" s="4">
        <v>-2.2400000000000002</v>
      </c>
      <c r="AR17" s="4" t="s">
        <v>36</v>
      </c>
      <c r="AS17" s="4">
        <v>0.53</v>
      </c>
      <c r="AT17" s="4" t="s">
        <v>41</v>
      </c>
      <c r="AU17" s="4" t="s">
        <v>41</v>
      </c>
      <c r="AV17" s="4" t="s">
        <v>41</v>
      </c>
      <c r="AW17" s="4" t="s">
        <v>41</v>
      </c>
      <c r="AX17" s="4" t="s">
        <v>41</v>
      </c>
      <c r="AY17" s="4" t="s">
        <v>41</v>
      </c>
      <c r="AZ17" s="4" t="s">
        <v>41</v>
      </c>
      <c r="BA17" s="4" t="s">
        <v>41</v>
      </c>
      <c r="BB17" s="4" t="s">
        <v>41</v>
      </c>
      <c r="BC17" s="4" t="s">
        <v>41</v>
      </c>
      <c r="BD17" s="4" t="s">
        <v>41</v>
      </c>
    </row>
    <row r="18" spans="1:56" s="20" customFormat="1" x14ac:dyDescent="0.25">
      <c r="A18" s="4" t="s">
        <v>34</v>
      </c>
      <c r="B18" s="4" t="s">
        <v>56</v>
      </c>
      <c r="C18" s="4" t="s">
        <v>29</v>
      </c>
      <c r="D18" s="4" t="s">
        <v>2</v>
      </c>
      <c r="E18" s="4" t="s">
        <v>15</v>
      </c>
      <c r="F18" s="4" t="s">
        <v>27</v>
      </c>
      <c r="G18" s="4" t="s">
        <v>15</v>
      </c>
      <c r="H18" s="4" t="s">
        <v>101</v>
      </c>
      <c r="I18" s="4" t="s">
        <v>89</v>
      </c>
      <c r="J18" s="4">
        <v>27</v>
      </c>
      <c r="K18" s="4" t="str">
        <f t="shared" si="0"/>
        <v>Intermediate</v>
      </c>
      <c r="L18" s="4">
        <v>441</v>
      </c>
      <c r="M18" s="4">
        <v>14.4</v>
      </c>
      <c r="N18" s="4" t="s">
        <v>35</v>
      </c>
      <c r="O18" s="4">
        <v>8.6</v>
      </c>
      <c r="P18" s="4" t="s">
        <v>41</v>
      </c>
      <c r="Q18" s="4" t="s">
        <v>41</v>
      </c>
      <c r="R18" s="4">
        <v>223</v>
      </c>
      <c r="S18" s="4">
        <v>14.1</v>
      </c>
      <c r="T18" s="4" t="s">
        <v>35</v>
      </c>
      <c r="U18" s="4">
        <v>9.5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441</v>
      </c>
      <c r="AK18" s="4">
        <v>-3.15</v>
      </c>
      <c r="AL18" s="4" t="s">
        <v>36</v>
      </c>
      <c r="AM18" s="4">
        <v>0.38</v>
      </c>
      <c r="AN18" s="4" t="s">
        <v>41</v>
      </c>
      <c r="AO18" s="4" t="s">
        <v>41</v>
      </c>
      <c r="AP18" s="4">
        <v>223</v>
      </c>
      <c r="AQ18" s="4">
        <v>-2.2400000000000002</v>
      </c>
      <c r="AR18" s="4" t="s">
        <v>36</v>
      </c>
      <c r="AS18" s="4">
        <v>0.53</v>
      </c>
      <c r="AT18" s="4" t="s">
        <v>41</v>
      </c>
      <c r="AU18" s="4" t="s">
        <v>41</v>
      </c>
      <c r="AV18" s="4" t="s">
        <v>41</v>
      </c>
      <c r="AW18" s="4" t="s">
        <v>41</v>
      </c>
      <c r="AX18" s="4" t="s">
        <v>41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4" t="s">
        <v>41</v>
      </c>
    </row>
    <row r="19" spans="1:56" s="20" customFormat="1" ht="34.5" x14ac:dyDescent="0.25">
      <c r="A19" s="4" t="s">
        <v>79</v>
      </c>
      <c r="B19" s="4" t="s">
        <v>56</v>
      </c>
      <c r="C19" s="4" t="s">
        <v>29</v>
      </c>
      <c r="D19" s="4" t="s">
        <v>61</v>
      </c>
      <c r="E19" s="4" t="s">
        <v>15</v>
      </c>
      <c r="F19" s="4" t="s">
        <v>76</v>
      </c>
      <c r="G19" s="4" t="s">
        <v>15</v>
      </c>
      <c r="H19" s="4" t="s">
        <v>106</v>
      </c>
      <c r="I19" s="4" t="s">
        <v>98</v>
      </c>
      <c r="J19" s="4">
        <v>14</v>
      </c>
      <c r="K19" s="4" t="str">
        <f t="shared" si="0"/>
        <v>Short</v>
      </c>
      <c r="L19" s="4">
        <v>183</v>
      </c>
      <c r="M19" s="4">
        <v>7.3</v>
      </c>
      <c r="N19" s="4" t="s">
        <v>35</v>
      </c>
      <c r="O19" s="4">
        <v>4</v>
      </c>
      <c r="P19" s="4" t="s">
        <v>41</v>
      </c>
      <c r="Q19" s="4" t="s">
        <v>41</v>
      </c>
      <c r="R19" s="4">
        <v>184</v>
      </c>
      <c r="S19" s="4">
        <v>7</v>
      </c>
      <c r="T19" s="4" t="s">
        <v>35</v>
      </c>
      <c r="U19" s="4">
        <v>4.3</v>
      </c>
      <c r="V19" s="4" t="s">
        <v>41</v>
      </c>
      <c r="W19" s="4" t="s">
        <v>41</v>
      </c>
      <c r="X19" s="4">
        <v>183</v>
      </c>
      <c r="Y19" s="4">
        <v>6.65</v>
      </c>
      <c r="Z19" s="4" t="s">
        <v>41</v>
      </c>
      <c r="AA19" s="4" t="s">
        <v>41</v>
      </c>
      <c r="AB19" s="4" t="s">
        <v>41</v>
      </c>
      <c r="AC19" s="4" t="s">
        <v>41</v>
      </c>
      <c r="AD19" s="4">
        <v>183</v>
      </c>
      <c r="AE19" s="4">
        <v>6.51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183</v>
      </c>
      <c r="AK19" s="4">
        <v>-0.39</v>
      </c>
      <c r="AL19" s="4" t="s">
        <v>36</v>
      </c>
      <c r="AM19" s="4">
        <v>0.24</v>
      </c>
      <c r="AN19" s="4" t="s">
        <v>41</v>
      </c>
      <c r="AO19" s="4" t="s">
        <v>41</v>
      </c>
      <c r="AP19" s="4">
        <v>183</v>
      </c>
      <c r="AQ19" s="4">
        <v>-0.53</v>
      </c>
      <c r="AR19" s="4" t="s">
        <v>36</v>
      </c>
      <c r="AS19" s="4">
        <v>0.24</v>
      </c>
      <c r="AT19" s="4" t="s">
        <v>41</v>
      </c>
      <c r="AU19" s="4" t="s">
        <v>41</v>
      </c>
      <c r="AV19" s="4">
        <v>183</v>
      </c>
      <c r="AW19" s="4">
        <v>183</v>
      </c>
      <c r="AX19" s="4" t="s">
        <v>99</v>
      </c>
      <c r="AY19" s="4">
        <v>0.14000000000000001</v>
      </c>
      <c r="AZ19" s="4" t="s">
        <v>48</v>
      </c>
      <c r="BA19" s="4" t="s">
        <v>41</v>
      </c>
      <c r="BB19" s="4">
        <v>-5.1999999999999998E-2</v>
      </c>
      <c r="BC19" s="4">
        <v>0.79</v>
      </c>
      <c r="BD19" s="4">
        <v>0.68310000000000004</v>
      </c>
    </row>
    <row r="20" spans="1:56" s="20" customFormat="1" ht="34.5" x14ac:dyDescent="0.25">
      <c r="A20" s="4" t="s">
        <v>79</v>
      </c>
      <c r="B20" s="4" t="s">
        <v>56</v>
      </c>
      <c r="C20" s="4" t="s">
        <v>29</v>
      </c>
      <c r="D20" s="4" t="s">
        <v>61</v>
      </c>
      <c r="E20" s="4" t="s">
        <v>15</v>
      </c>
      <c r="F20" s="4" t="s">
        <v>75</v>
      </c>
      <c r="G20" s="4" t="s">
        <v>15</v>
      </c>
      <c r="H20" s="4" t="s">
        <v>106</v>
      </c>
      <c r="I20" s="4" t="s">
        <v>98</v>
      </c>
      <c r="J20" s="4">
        <v>14</v>
      </c>
      <c r="K20" s="4" t="str">
        <f t="shared" si="0"/>
        <v>Short</v>
      </c>
      <c r="L20" s="4">
        <v>190</v>
      </c>
      <c r="M20" s="4">
        <v>6.9</v>
      </c>
      <c r="N20" s="4" t="s">
        <v>35</v>
      </c>
      <c r="O20" s="4">
        <v>3.9</v>
      </c>
      <c r="P20" s="4" t="s">
        <v>41</v>
      </c>
      <c r="Q20" s="4" t="s">
        <v>41</v>
      </c>
      <c r="R20" s="4">
        <v>184</v>
      </c>
      <c r="S20" s="4">
        <v>7</v>
      </c>
      <c r="T20" s="4" t="s">
        <v>35</v>
      </c>
      <c r="U20" s="4">
        <v>4.3</v>
      </c>
      <c r="V20" s="4" t="s">
        <v>41</v>
      </c>
      <c r="W20" s="4" t="s">
        <v>41</v>
      </c>
      <c r="X20" s="4">
        <v>189</v>
      </c>
      <c r="Y20" s="4">
        <v>6.19</v>
      </c>
      <c r="Z20" s="4" t="s">
        <v>41</v>
      </c>
      <c r="AA20" s="4" t="s">
        <v>41</v>
      </c>
      <c r="AB20" s="4" t="s">
        <v>41</v>
      </c>
      <c r="AC20" s="4" t="s">
        <v>41</v>
      </c>
      <c r="AD20" s="4">
        <v>183</v>
      </c>
      <c r="AE20" s="4">
        <v>6.51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>
        <v>189</v>
      </c>
      <c r="AK20" s="4">
        <v>-0.85</v>
      </c>
      <c r="AL20" s="4" t="s">
        <v>36</v>
      </c>
      <c r="AM20" s="4">
        <v>0.24</v>
      </c>
      <c r="AN20" s="4" t="s">
        <v>41</v>
      </c>
      <c r="AO20" s="4" t="s">
        <v>41</v>
      </c>
      <c r="AP20" s="4">
        <v>183</v>
      </c>
      <c r="AQ20" s="4">
        <v>-0.53</v>
      </c>
      <c r="AR20" s="4" t="s">
        <v>36</v>
      </c>
      <c r="AS20" s="4">
        <v>0.24</v>
      </c>
      <c r="AT20" s="4" t="s">
        <v>41</v>
      </c>
      <c r="AU20" s="4" t="s">
        <v>41</v>
      </c>
      <c r="AV20" s="4">
        <v>189</v>
      </c>
      <c r="AW20" s="4">
        <v>183</v>
      </c>
      <c r="AX20" s="4" t="s">
        <v>99</v>
      </c>
      <c r="AY20" s="4">
        <v>-0.32</v>
      </c>
      <c r="AZ20" s="4" t="s">
        <v>48</v>
      </c>
      <c r="BA20" s="4" t="s">
        <v>41</v>
      </c>
      <c r="BB20" s="4">
        <v>-0.96</v>
      </c>
      <c r="BC20" s="4">
        <v>0.33</v>
      </c>
      <c r="BD20" s="4">
        <v>0.33150000000000002</v>
      </c>
    </row>
    <row r="21" spans="1:56" s="20" customFormat="1" ht="34.5" x14ac:dyDescent="0.25">
      <c r="A21" s="4" t="s">
        <v>79</v>
      </c>
      <c r="B21" s="4" t="s">
        <v>56</v>
      </c>
      <c r="C21" s="4" t="s">
        <v>29</v>
      </c>
      <c r="D21" s="4" t="s">
        <v>61</v>
      </c>
      <c r="E21" s="4" t="s">
        <v>15</v>
      </c>
      <c r="F21" s="4" t="s">
        <v>74</v>
      </c>
      <c r="G21" s="4" t="s">
        <v>15</v>
      </c>
      <c r="H21" s="4" t="s">
        <v>106</v>
      </c>
      <c r="I21" s="4" t="s">
        <v>98</v>
      </c>
      <c r="J21" s="4">
        <v>14</v>
      </c>
      <c r="K21" s="4" t="str">
        <f t="shared" si="0"/>
        <v>Short</v>
      </c>
      <c r="L21" s="4">
        <v>188</v>
      </c>
      <c r="M21" s="4">
        <v>7</v>
      </c>
      <c r="N21" s="4" t="s">
        <v>35</v>
      </c>
      <c r="O21" s="4">
        <v>4.2</v>
      </c>
      <c r="P21" s="4" t="s">
        <v>41</v>
      </c>
      <c r="Q21" s="4" t="s">
        <v>41</v>
      </c>
      <c r="R21" s="4">
        <v>184</v>
      </c>
      <c r="S21" s="4">
        <v>7</v>
      </c>
      <c r="T21" s="4" t="s">
        <v>35</v>
      </c>
      <c r="U21" s="4">
        <v>4.3</v>
      </c>
      <c r="V21" s="4" t="s">
        <v>41</v>
      </c>
      <c r="W21" s="4" t="s">
        <v>41</v>
      </c>
      <c r="X21" s="4">
        <v>188</v>
      </c>
      <c r="Y21" s="4">
        <v>6.23</v>
      </c>
      <c r="Z21" s="4" t="s">
        <v>41</v>
      </c>
      <c r="AA21" s="4" t="s">
        <v>41</v>
      </c>
      <c r="AB21" s="4" t="s">
        <v>41</v>
      </c>
      <c r="AC21" s="4" t="s">
        <v>41</v>
      </c>
      <c r="AD21" s="4">
        <v>183</v>
      </c>
      <c r="AE21" s="4">
        <v>6.51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188</v>
      </c>
      <c r="AK21" s="4">
        <v>-0.81</v>
      </c>
      <c r="AL21" s="4" t="s">
        <v>36</v>
      </c>
      <c r="AM21" s="4">
        <v>0.24</v>
      </c>
      <c r="AN21" s="4" t="s">
        <v>41</v>
      </c>
      <c r="AO21" s="4" t="s">
        <v>41</v>
      </c>
      <c r="AP21" s="4">
        <v>183</v>
      </c>
      <c r="AQ21" s="4">
        <v>-0.53</v>
      </c>
      <c r="AR21" s="4" t="s">
        <v>36</v>
      </c>
      <c r="AS21" s="4">
        <v>0.24</v>
      </c>
      <c r="AT21" s="4" t="s">
        <v>41</v>
      </c>
      <c r="AU21" s="4" t="s">
        <v>41</v>
      </c>
      <c r="AV21" s="4">
        <v>188</v>
      </c>
      <c r="AW21" s="4">
        <v>183</v>
      </c>
      <c r="AX21" s="4" t="s">
        <v>99</v>
      </c>
      <c r="AY21" s="4">
        <v>-0.28999999999999998</v>
      </c>
      <c r="AZ21" s="4" t="s">
        <v>48</v>
      </c>
      <c r="BA21" s="4" t="s">
        <v>41</v>
      </c>
      <c r="BB21" s="4">
        <v>-0.93</v>
      </c>
      <c r="BC21" s="4">
        <v>0.36</v>
      </c>
      <c r="BD21" s="4">
        <v>0.38300000000000001</v>
      </c>
    </row>
    <row r="22" spans="1:56" s="20" customFormat="1" x14ac:dyDescent="0.25">
      <c r="A22" s="4" t="s">
        <v>100</v>
      </c>
      <c r="B22" s="4" t="s">
        <v>63</v>
      </c>
      <c r="C22" s="4" t="s">
        <v>29</v>
      </c>
      <c r="D22" s="4" t="s">
        <v>61</v>
      </c>
      <c r="E22" s="4" t="s">
        <v>15</v>
      </c>
      <c r="F22" s="4" t="s">
        <v>178</v>
      </c>
      <c r="G22" s="4" t="s">
        <v>15</v>
      </c>
      <c r="H22" s="4" t="s">
        <v>106</v>
      </c>
      <c r="I22" s="4" t="s">
        <v>98</v>
      </c>
      <c r="J22" s="4">
        <v>15</v>
      </c>
      <c r="K22" s="4" t="str">
        <f t="shared" si="0"/>
        <v>Short</v>
      </c>
      <c r="L22" s="4">
        <v>249</v>
      </c>
      <c r="M22" s="4">
        <v>6.1</v>
      </c>
      <c r="N22" s="4" t="s">
        <v>35</v>
      </c>
      <c r="O22" s="4">
        <v>4.2</v>
      </c>
      <c r="P22" s="4" t="s">
        <v>41</v>
      </c>
      <c r="Q22" s="4" t="s">
        <v>41</v>
      </c>
      <c r="R22" s="4">
        <v>247</v>
      </c>
      <c r="S22" s="4">
        <v>5.9</v>
      </c>
      <c r="T22" s="4" t="s">
        <v>35</v>
      </c>
      <c r="U22" s="4">
        <v>3.8</v>
      </c>
      <c r="V22" s="4" t="s">
        <v>41</v>
      </c>
      <c r="W22" s="4" t="s">
        <v>41</v>
      </c>
      <c r="X22" s="4">
        <v>249</v>
      </c>
      <c r="Y22" s="4">
        <v>5.71</v>
      </c>
      <c r="Z22" s="4" t="s">
        <v>41</v>
      </c>
      <c r="AA22" s="4" t="s">
        <v>41</v>
      </c>
      <c r="AB22" s="4" t="s">
        <v>41</v>
      </c>
      <c r="AC22" s="4" t="s">
        <v>41</v>
      </c>
      <c r="AD22" s="4">
        <v>247</v>
      </c>
      <c r="AE22" s="4">
        <v>5.99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249</v>
      </c>
      <c r="AK22" s="4">
        <v>-0.28999999999999998</v>
      </c>
      <c r="AL22" s="4" t="s">
        <v>36</v>
      </c>
      <c r="AM22" s="4">
        <v>0.2</v>
      </c>
      <c r="AN22" s="4" t="s">
        <v>41</v>
      </c>
      <c r="AO22" s="4" t="s">
        <v>41</v>
      </c>
      <c r="AP22" s="4">
        <v>247</v>
      </c>
      <c r="AQ22" s="4">
        <v>0</v>
      </c>
      <c r="AR22" s="4" t="s">
        <v>36</v>
      </c>
      <c r="AS22" s="4">
        <v>0.2</v>
      </c>
      <c r="AT22" s="4" t="s">
        <v>41</v>
      </c>
      <c r="AU22" s="4" t="s">
        <v>41</v>
      </c>
      <c r="AV22" s="4">
        <v>249</v>
      </c>
      <c r="AW22" s="4">
        <v>247</v>
      </c>
      <c r="AX22" s="4" t="s">
        <v>82</v>
      </c>
      <c r="AY22" s="4">
        <v>-0.28000000000000003</v>
      </c>
      <c r="AZ22" s="4" t="s">
        <v>48</v>
      </c>
      <c r="BA22" s="4" t="s">
        <v>41</v>
      </c>
      <c r="BB22" s="4">
        <v>-0.83</v>
      </c>
      <c r="BC22" s="4">
        <v>0.27</v>
      </c>
      <c r="BD22" s="4">
        <v>0.15609999999999999</v>
      </c>
    </row>
    <row r="23" spans="1:56" s="20" customFormat="1" x14ac:dyDescent="0.25">
      <c r="A23" s="4" t="s">
        <v>121</v>
      </c>
      <c r="B23" s="4" t="s">
        <v>56</v>
      </c>
      <c r="C23" s="4" t="s">
        <v>29</v>
      </c>
      <c r="D23" s="4" t="s">
        <v>61</v>
      </c>
      <c r="E23" s="4" t="s">
        <v>15</v>
      </c>
      <c r="F23" s="4" t="s">
        <v>76</v>
      </c>
      <c r="G23" s="4" t="s">
        <v>15</v>
      </c>
      <c r="H23" s="4" t="s">
        <v>106</v>
      </c>
      <c r="I23" s="4" t="s">
        <v>98</v>
      </c>
      <c r="J23" s="4">
        <v>12</v>
      </c>
      <c r="K23" s="4" t="str">
        <f t="shared" ref="K23:K25" si="1">IF(J23&gt;=52,"Long",IF(J23&gt;=26,"Intermediate",IF(J23&lt;26,"Short")))</f>
        <v>Short</v>
      </c>
      <c r="L23" s="4" t="s">
        <v>41</v>
      </c>
      <c r="M23" s="4" t="s">
        <v>41</v>
      </c>
      <c r="N23" s="4" t="s">
        <v>41</v>
      </c>
      <c r="O23" s="4" t="s">
        <v>41</v>
      </c>
      <c r="P23" s="4" t="s">
        <v>41</v>
      </c>
      <c r="Q23" s="4" t="s">
        <v>41</v>
      </c>
      <c r="R23" s="4" t="s">
        <v>41</v>
      </c>
      <c r="S23" s="4" t="s">
        <v>41</v>
      </c>
      <c r="T23" s="4" t="s">
        <v>41</v>
      </c>
      <c r="U23" s="4" t="s">
        <v>41</v>
      </c>
      <c r="V23" s="4" t="s">
        <v>41</v>
      </c>
      <c r="W23" s="4" t="s">
        <v>41</v>
      </c>
      <c r="X23" s="4" t="s">
        <v>41</v>
      </c>
      <c r="Y23" s="4" t="s">
        <v>41</v>
      </c>
      <c r="Z23" s="4" t="s">
        <v>41</v>
      </c>
      <c r="AA23" s="4" t="s">
        <v>41</v>
      </c>
      <c r="AB23" s="4" t="s">
        <v>41</v>
      </c>
      <c r="AC23" s="4" t="s">
        <v>41</v>
      </c>
      <c r="AD23" s="4" t="s">
        <v>41</v>
      </c>
      <c r="AE23" s="4" t="s">
        <v>41</v>
      </c>
      <c r="AF23" s="4" t="s">
        <v>41</v>
      </c>
      <c r="AG23" s="4" t="s">
        <v>41</v>
      </c>
      <c r="AH23" s="4" t="s">
        <v>41</v>
      </c>
      <c r="AI23" s="4" t="s">
        <v>41</v>
      </c>
      <c r="AJ23" s="4">
        <v>296</v>
      </c>
      <c r="AK23" s="4">
        <v>-1.1000000000000001</v>
      </c>
      <c r="AL23" s="4" t="s">
        <v>35</v>
      </c>
      <c r="AM23" s="4">
        <v>3.23</v>
      </c>
      <c r="AN23" s="4" t="s">
        <v>41</v>
      </c>
      <c r="AO23" s="4" t="s">
        <v>41</v>
      </c>
      <c r="AP23" s="4">
        <v>290</v>
      </c>
      <c r="AQ23" s="4">
        <v>-0.8</v>
      </c>
      <c r="AR23" s="4" t="s">
        <v>35</v>
      </c>
      <c r="AS23" s="4">
        <v>3.54</v>
      </c>
      <c r="AT23" s="4" t="s">
        <v>41</v>
      </c>
      <c r="AU23" s="4" t="s">
        <v>41</v>
      </c>
      <c r="AV23" s="4">
        <v>296</v>
      </c>
      <c r="AW23" s="4">
        <v>290</v>
      </c>
      <c r="AX23" s="4" t="s">
        <v>125</v>
      </c>
      <c r="AY23" s="4">
        <v>-0.2</v>
      </c>
      <c r="AZ23" s="4" t="s">
        <v>48</v>
      </c>
      <c r="BA23" s="4" t="s">
        <v>41</v>
      </c>
      <c r="BB23" s="4">
        <v>-0.8</v>
      </c>
      <c r="BC23" s="4">
        <v>0.3</v>
      </c>
      <c r="BD23" s="4">
        <v>0.38879999999999998</v>
      </c>
    </row>
    <row r="24" spans="1:56" s="20" customFormat="1" x14ac:dyDescent="0.25">
      <c r="A24" s="4" t="s">
        <v>122</v>
      </c>
      <c r="B24" s="4" t="s">
        <v>56</v>
      </c>
      <c r="C24" s="4" t="s">
        <v>29</v>
      </c>
      <c r="D24" s="4" t="s">
        <v>61</v>
      </c>
      <c r="E24" s="4" t="s">
        <v>15</v>
      </c>
      <c r="F24" s="4" t="s">
        <v>76</v>
      </c>
      <c r="G24" s="4" t="s">
        <v>15</v>
      </c>
      <c r="H24" s="4" t="s">
        <v>106</v>
      </c>
      <c r="I24" s="4" t="s">
        <v>98</v>
      </c>
      <c r="J24" s="4">
        <v>12</v>
      </c>
      <c r="K24" s="4" t="str">
        <f t="shared" si="1"/>
        <v>Short</v>
      </c>
      <c r="L24" s="4" t="s">
        <v>41</v>
      </c>
      <c r="M24" s="4" t="s">
        <v>41</v>
      </c>
      <c r="N24" s="4" t="s">
        <v>41</v>
      </c>
      <c r="O24" s="4" t="s">
        <v>41</v>
      </c>
      <c r="P24" s="4" t="s">
        <v>41</v>
      </c>
      <c r="Q24" s="4" t="s">
        <v>41</v>
      </c>
      <c r="R24" s="4" t="s">
        <v>41</v>
      </c>
      <c r="S24" s="4" t="s">
        <v>41</v>
      </c>
      <c r="T24" s="4" t="s">
        <v>41</v>
      </c>
      <c r="U24" s="4" t="s">
        <v>41</v>
      </c>
      <c r="V24" s="4" t="s">
        <v>41</v>
      </c>
      <c r="W24" s="4" t="s">
        <v>41</v>
      </c>
      <c r="X24" s="4" t="s">
        <v>41</v>
      </c>
      <c r="Y24" s="4" t="s">
        <v>41</v>
      </c>
      <c r="Z24" s="4" t="s">
        <v>41</v>
      </c>
      <c r="AA24" s="4" t="s">
        <v>41</v>
      </c>
      <c r="AB24" s="4" t="s">
        <v>41</v>
      </c>
      <c r="AC24" s="4" t="s">
        <v>41</v>
      </c>
      <c r="AD24" s="4" t="s">
        <v>41</v>
      </c>
      <c r="AE24" s="4" t="s">
        <v>41</v>
      </c>
      <c r="AF24" s="4" t="s">
        <v>41</v>
      </c>
      <c r="AG24" s="4" t="s">
        <v>41</v>
      </c>
      <c r="AH24" s="4" t="s">
        <v>41</v>
      </c>
      <c r="AI24" s="4" t="s">
        <v>41</v>
      </c>
      <c r="AJ24" s="4">
        <v>294</v>
      </c>
      <c r="AK24" s="4">
        <v>-1.6</v>
      </c>
      <c r="AL24" s="4" t="s">
        <v>35</v>
      </c>
      <c r="AM24" s="4">
        <v>3.86</v>
      </c>
      <c r="AN24" s="4" t="s">
        <v>41</v>
      </c>
      <c r="AO24" s="4" t="s">
        <v>41</v>
      </c>
      <c r="AP24" s="4">
        <v>293</v>
      </c>
      <c r="AQ24" s="4">
        <v>-0.8</v>
      </c>
      <c r="AR24" s="4" t="s">
        <v>35</v>
      </c>
      <c r="AS24" s="4">
        <v>3.66</v>
      </c>
      <c r="AT24" s="4" t="s">
        <v>41</v>
      </c>
      <c r="AU24" s="4" t="s">
        <v>41</v>
      </c>
      <c r="AV24" s="4">
        <v>294</v>
      </c>
      <c r="AW24" s="4">
        <v>293</v>
      </c>
      <c r="AX24" s="4" t="s">
        <v>125</v>
      </c>
      <c r="AY24" s="4">
        <v>-0.7</v>
      </c>
      <c r="AZ24" s="4" t="s">
        <v>48</v>
      </c>
      <c r="BA24" s="4" t="s">
        <v>41</v>
      </c>
      <c r="BB24" s="4">
        <v>-1.3</v>
      </c>
      <c r="BC24" s="4">
        <v>-0.2</v>
      </c>
      <c r="BD24" s="4">
        <v>1.1599999999999999E-2</v>
      </c>
    </row>
    <row r="25" spans="1:56" s="20" customFormat="1" x14ac:dyDescent="0.25">
      <c r="A25" s="4" t="s">
        <v>123</v>
      </c>
      <c r="B25" s="4" t="s">
        <v>56</v>
      </c>
      <c r="C25" s="4" t="s">
        <v>29</v>
      </c>
      <c r="D25" s="4" t="s">
        <v>61</v>
      </c>
      <c r="E25" s="4" t="s">
        <v>15</v>
      </c>
      <c r="F25" s="4" t="s">
        <v>76</v>
      </c>
      <c r="G25" s="4" t="s">
        <v>15</v>
      </c>
      <c r="H25" s="4" t="s">
        <v>106</v>
      </c>
      <c r="I25" s="4" t="s">
        <v>98</v>
      </c>
      <c r="J25" s="4">
        <v>12</v>
      </c>
      <c r="K25" s="4" t="str">
        <f t="shared" si="1"/>
        <v>Short</v>
      </c>
      <c r="L25" s="4" t="s">
        <v>41</v>
      </c>
      <c r="M25" s="4" t="s">
        <v>41</v>
      </c>
      <c r="N25" s="4" t="s">
        <v>41</v>
      </c>
      <c r="O25" s="4" t="s">
        <v>41</v>
      </c>
      <c r="P25" s="4" t="s">
        <v>41</v>
      </c>
      <c r="Q25" s="4" t="s">
        <v>41</v>
      </c>
      <c r="R25" s="4" t="s">
        <v>41</v>
      </c>
      <c r="S25" s="4" t="s">
        <v>41</v>
      </c>
      <c r="T25" s="4" t="s">
        <v>41</v>
      </c>
      <c r="U25" s="4" t="s">
        <v>41</v>
      </c>
      <c r="V25" s="4" t="s">
        <v>41</v>
      </c>
      <c r="W25" s="4" t="s">
        <v>41</v>
      </c>
      <c r="X25" s="4" t="s">
        <v>41</v>
      </c>
      <c r="Y25" s="4" t="s">
        <v>41</v>
      </c>
      <c r="Z25" s="4" t="s">
        <v>41</v>
      </c>
      <c r="AA25" s="4" t="s">
        <v>41</v>
      </c>
      <c r="AB25" s="4" t="s">
        <v>41</v>
      </c>
      <c r="AC25" s="4" t="s">
        <v>41</v>
      </c>
      <c r="AD25" s="4" t="s">
        <v>41</v>
      </c>
      <c r="AE25" s="4" t="s">
        <v>41</v>
      </c>
      <c r="AF25" s="4" t="s">
        <v>41</v>
      </c>
      <c r="AG25" s="4" t="s">
        <v>41</v>
      </c>
      <c r="AH25" s="4" t="s">
        <v>41</v>
      </c>
      <c r="AI25" s="4" t="s">
        <v>41</v>
      </c>
      <c r="AJ25" s="4">
        <v>299</v>
      </c>
      <c r="AK25" s="4">
        <v>-1</v>
      </c>
      <c r="AL25" s="4" t="s">
        <v>35</v>
      </c>
      <c r="AM25" s="4">
        <v>4.07</v>
      </c>
      <c r="AN25" s="4" t="s">
        <v>41</v>
      </c>
      <c r="AO25" s="4" t="s">
        <v>41</v>
      </c>
      <c r="AP25" s="4">
        <v>307</v>
      </c>
      <c r="AQ25" s="4">
        <v>-0.8</v>
      </c>
      <c r="AR25" s="4" t="s">
        <v>35</v>
      </c>
      <c r="AS25" s="4">
        <v>3.67</v>
      </c>
      <c r="AT25" s="4" t="s">
        <v>41</v>
      </c>
      <c r="AU25" s="4" t="s">
        <v>41</v>
      </c>
      <c r="AV25" s="4">
        <v>299</v>
      </c>
      <c r="AW25" s="4">
        <v>307</v>
      </c>
      <c r="AX25" s="4" t="s">
        <v>125</v>
      </c>
      <c r="AY25" s="4">
        <v>-0.5</v>
      </c>
      <c r="AZ25" s="4" t="s">
        <v>48</v>
      </c>
      <c r="BA25" s="4" t="s">
        <v>41</v>
      </c>
      <c r="BB25" s="4">
        <v>-1</v>
      </c>
      <c r="BC25" s="4">
        <v>0.1</v>
      </c>
      <c r="BD25" s="4">
        <v>0.86699999999999999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08984375" defaultRowHeight="11.5" x14ac:dyDescent="0.25"/>
  <cols>
    <col min="1" max="1" width="17.54296875" style="2" bestFit="1" customWidth="1"/>
    <col min="2" max="2" width="6.54296875" style="2" bestFit="1" customWidth="1"/>
    <col min="3" max="3" width="13.6328125" style="2" bestFit="1" customWidth="1"/>
    <col min="4" max="5" width="11.36328125" style="2" bestFit="1" customWidth="1"/>
    <col min="6" max="6" width="37.54296875" style="2" bestFit="1" customWidth="1"/>
    <col min="7" max="7" width="7.453125" style="2" bestFit="1" customWidth="1"/>
    <col min="8" max="8" width="21" style="2" bestFit="1" customWidth="1"/>
    <col min="9" max="9" width="13.36328125" style="2" bestFit="1" customWidth="1"/>
    <col min="10" max="10" width="20" style="2" bestFit="1" customWidth="1"/>
    <col min="11" max="11" width="12.6328125" style="2" bestFit="1" customWidth="1"/>
    <col min="12" max="49" width="15.6328125" style="2" customWidth="1"/>
    <col min="50" max="50" width="35.6328125" style="20" customWidth="1"/>
    <col min="51" max="56" width="15.6328125" style="2" customWidth="1"/>
    <col min="57" max="16384" width="9.08984375" style="2"/>
  </cols>
  <sheetData>
    <row r="1" spans="1:56" s="101" customFormat="1" ht="13" x14ac:dyDescent="0.3">
      <c r="A1" s="101" t="s">
        <v>549</v>
      </c>
      <c r="AX1" s="103"/>
    </row>
    <row r="2" spans="1:56" s="50" customFormat="1" ht="34.5" x14ac:dyDescent="0.25">
      <c r="A2" s="18" t="s">
        <v>1</v>
      </c>
      <c r="B2" s="18" t="s">
        <v>0</v>
      </c>
      <c r="C2" s="18" t="s">
        <v>3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4</v>
      </c>
      <c r="I2" s="18" t="s">
        <v>5</v>
      </c>
      <c r="J2" s="18" t="s">
        <v>6</v>
      </c>
      <c r="K2" s="18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1" customFormat="1" ht="23" x14ac:dyDescent="0.35">
      <c r="A3" s="4" t="s">
        <v>117</v>
      </c>
      <c r="B3" s="4" t="s">
        <v>56</v>
      </c>
      <c r="C3" s="4" t="s">
        <v>29</v>
      </c>
      <c r="D3" s="4" t="s">
        <v>2</v>
      </c>
      <c r="E3" s="4" t="s">
        <v>15</v>
      </c>
      <c r="F3" s="4" t="s">
        <v>179</v>
      </c>
      <c r="G3" s="4" t="s">
        <v>15</v>
      </c>
      <c r="H3" s="4" t="s">
        <v>109</v>
      </c>
      <c r="I3" s="4" t="s">
        <v>110</v>
      </c>
      <c r="J3" s="4">
        <v>12</v>
      </c>
      <c r="K3" s="4" t="str">
        <f t="shared" ref="K3:K24" si="0">IF(J3&gt;=52,"Long",IF(J3&gt;=26,"Intermediate",IF(J3&lt;26,"Short")))</f>
        <v>Short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97</v>
      </c>
      <c r="AK3" s="4">
        <v>-1.3</v>
      </c>
      <c r="AL3" s="4" t="s">
        <v>35</v>
      </c>
      <c r="AM3" s="4">
        <v>3.1</v>
      </c>
      <c r="AN3" s="4" t="s">
        <v>41</v>
      </c>
      <c r="AO3" s="4" t="s">
        <v>41</v>
      </c>
      <c r="AP3" s="4">
        <v>28</v>
      </c>
      <c r="AQ3" s="4">
        <v>-0.5</v>
      </c>
      <c r="AR3" s="4" t="s">
        <v>35</v>
      </c>
      <c r="AS3" s="4">
        <v>2.9</v>
      </c>
      <c r="AT3" s="4" t="s">
        <v>41</v>
      </c>
      <c r="AU3" s="4" t="s">
        <v>41</v>
      </c>
      <c r="AV3" s="4">
        <v>97</v>
      </c>
      <c r="AW3" s="4">
        <v>28</v>
      </c>
      <c r="AX3" s="4" t="s">
        <v>82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>
        <v>0.251</v>
      </c>
    </row>
    <row r="4" spans="1:56" s="73" customFormat="1" x14ac:dyDescent="0.35">
      <c r="A4" s="4" t="s">
        <v>17</v>
      </c>
      <c r="B4" s="4" t="s">
        <v>56</v>
      </c>
      <c r="C4" s="4" t="s">
        <v>29</v>
      </c>
      <c r="D4" s="4" t="s">
        <v>2</v>
      </c>
      <c r="E4" s="4" t="s">
        <v>15</v>
      </c>
      <c r="F4" s="4" t="s">
        <v>18</v>
      </c>
      <c r="G4" s="4" t="s">
        <v>15</v>
      </c>
      <c r="H4" s="4" t="s">
        <v>107</v>
      </c>
      <c r="I4" s="4" t="s">
        <v>31</v>
      </c>
      <c r="J4" s="4">
        <v>12</v>
      </c>
      <c r="K4" s="4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116</v>
      </c>
      <c r="AK4" s="4">
        <v>-2.67</v>
      </c>
      <c r="AL4" s="4" t="s">
        <v>36</v>
      </c>
      <c r="AM4" s="4">
        <v>0.28999999999999998</v>
      </c>
      <c r="AN4" s="4" t="s">
        <v>41</v>
      </c>
      <c r="AO4" s="4" t="s">
        <v>41</v>
      </c>
      <c r="AP4" s="4">
        <v>118</v>
      </c>
      <c r="AQ4" s="4">
        <v>-1.71</v>
      </c>
      <c r="AR4" s="4" t="s">
        <v>36</v>
      </c>
      <c r="AS4" s="4">
        <v>0.28000000000000003</v>
      </c>
      <c r="AT4" s="4" t="s">
        <v>41</v>
      </c>
      <c r="AU4" s="4" t="s">
        <v>41</v>
      </c>
      <c r="AV4" s="4">
        <v>116</v>
      </c>
      <c r="AW4" s="4">
        <v>118</v>
      </c>
      <c r="AX4" s="4" t="s">
        <v>52</v>
      </c>
      <c r="AY4" s="4">
        <v>-0.96</v>
      </c>
      <c r="AZ4" s="4" t="s">
        <v>48</v>
      </c>
      <c r="BA4" s="4" t="s">
        <v>41</v>
      </c>
      <c r="BB4" s="4">
        <v>-1.74</v>
      </c>
      <c r="BC4" s="4">
        <v>-0.18</v>
      </c>
      <c r="BD4" s="4" t="s">
        <v>41</v>
      </c>
    </row>
    <row r="5" spans="1:56" s="73" customFormat="1" x14ac:dyDescent="0.35">
      <c r="A5" s="4" t="s">
        <v>17</v>
      </c>
      <c r="B5" s="4" t="s">
        <v>56</v>
      </c>
      <c r="C5" s="4" t="s">
        <v>29</v>
      </c>
      <c r="D5" s="4" t="s">
        <v>2</v>
      </c>
      <c r="E5" s="4" t="s">
        <v>15</v>
      </c>
      <c r="F5" s="4" t="s">
        <v>16</v>
      </c>
      <c r="G5" s="4" t="s">
        <v>15</v>
      </c>
      <c r="H5" s="4" t="s">
        <v>107</v>
      </c>
      <c r="I5" s="4" t="s">
        <v>31</v>
      </c>
      <c r="J5" s="4">
        <v>12</v>
      </c>
      <c r="K5" s="4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114</v>
      </c>
      <c r="AK5" s="4">
        <v>-2.69</v>
      </c>
      <c r="AL5" s="4" t="s">
        <v>36</v>
      </c>
      <c r="AM5" s="4">
        <v>0.28999999999999998</v>
      </c>
      <c r="AN5" s="4" t="s">
        <v>41</v>
      </c>
      <c r="AO5" s="4" t="s">
        <v>41</v>
      </c>
      <c r="AP5" s="4">
        <v>118</v>
      </c>
      <c r="AQ5" s="4">
        <v>-1.71</v>
      </c>
      <c r="AR5" s="4" t="s">
        <v>36</v>
      </c>
      <c r="AS5" s="4">
        <v>0.28000000000000003</v>
      </c>
      <c r="AT5" s="4" t="s">
        <v>41</v>
      </c>
      <c r="AU5" s="4" t="s">
        <v>41</v>
      </c>
      <c r="AV5" s="4">
        <v>114</v>
      </c>
      <c r="AW5" s="4">
        <v>118</v>
      </c>
      <c r="AX5" s="4" t="s">
        <v>52</v>
      </c>
      <c r="AY5" s="4">
        <v>-0.98</v>
      </c>
      <c r="AZ5" s="4" t="s">
        <v>48</v>
      </c>
      <c r="BA5" s="4" t="s">
        <v>41</v>
      </c>
      <c r="BB5" s="4">
        <v>-1.76</v>
      </c>
      <c r="BC5" s="4">
        <v>-0.2</v>
      </c>
      <c r="BD5" s="4" t="s">
        <v>41</v>
      </c>
    </row>
    <row r="6" spans="1:56" s="73" customFormat="1" x14ac:dyDescent="0.35">
      <c r="A6" s="4" t="s">
        <v>28</v>
      </c>
      <c r="B6" s="4" t="s">
        <v>56</v>
      </c>
      <c r="C6" s="4" t="s">
        <v>29</v>
      </c>
      <c r="D6" s="4" t="s">
        <v>2</v>
      </c>
      <c r="E6" s="4" t="s">
        <v>15</v>
      </c>
      <c r="F6" s="4" t="s">
        <v>25</v>
      </c>
      <c r="G6" s="4" t="s">
        <v>15</v>
      </c>
      <c r="H6" s="4" t="s">
        <v>111</v>
      </c>
      <c r="I6" s="4" t="s">
        <v>33</v>
      </c>
      <c r="J6" s="4">
        <v>15</v>
      </c>
      <c r="K6" s="4" t="str">
        <f t="shared" si="0"/>
        <v>Short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398</v>
      </c>
      <c r="AK6" s="4">
        <v>-1.7</v>
      </c>
      <c r="AL6" s="4" t="s">
        <v>37</v>
      </c>
      <c r="AM6" s="4">
        <v>1.1000000000000001</v>
      </c>
      <c r="AN6" s="4" t="s">
        <v>41</v>
      </c>
      <c r="AO6" s="4" t="s">
        <v>41</v>
      </c>
      <c r="AP6" s="4">
        <v>401</v>
      </c>
      <c r="AQ6" s="4">
        <v>-3</v>
      </c>
      <c r="AR6" s="4" t="s">
        <v>37</v>
      </c>
      <c r="AS6" s="4">
        <v>1.1000000000000001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41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 t="s">
        <v>41</v>
      </c>
    </row>
    <row r="7" spans="1:56" s="73" customFormat="1" x14ac:dyDescent="0.35">
      <c r="A7" s="4" t="s">
        <v>28</v>
      </c>
      <c r="B7" s="4" t="s">
        <v>56</v>
      </c>
      <c r="C7" s="4" t="s">
        <v>29</v>
      </c>
      <c r="D7" s="4" t="s">
        <v>2</v>
      </c>
      <c r="E7" s="4" t="s">
        <v>15</v>
      </c>
      <c r="F7" s="4" t="s">
        <v>27</v>
      </c>
      <c r="G7" s="4" t="s">
        <v>15</v>
      </c>
      <c r="H7" s="4" t="s">
        <v>111</v>
      </c>
      <c r="I7" s="4" t="s">
        <v>33</v>
      </c>
      <c r="J7" s="4">
        <v>15</v>
      </c>
      <c r="K7" s="4" t="str">
        <f t="shared" si="0"/>
        <v>Short</v>
      </c>
      <c r="L7" s="4" t="s">
        <v>41</v>
      </c>
      <c r="M7" s="4" t="s">
        <v>41</v>
      </c>
      <c r="N7" s="4" t="s">
        <v>41</v>
      </c>
      <c r="O7" s="4" t="s">
        <v>41</v>
      </c>
      <c r="P7" s="4" t="s">
        <v>41</v>
      </c>
      <c r="Q7" s="4" t="s">
        <v>41</v>
      </c>
      <c r="R7" s="4" t="s">
        <v>41</v>
      </c>
      <c r="S7" s="4" t="s">
        <v>41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396</v>
      </c>
      <c r="AK7" s="4">
        <v>-2.2999999999999998</v>
      </c>
      <c r="AL7" s="4" t="s">
        <v>37</v>
      </c>
      <c r="AM7" s="4">
        <v>1.2</v>
      </c>
      <c r="AN7" s="4" t="s">
        <v>41</v>
      </c>
      <c r="AO7" s="4" t="s">
        <v>41</v>
      </c>
      <c r="AP7" s="4">
        <v>401</v>
      </c>
      <c r="AQ7" s="4">
        <v>-3</v>
      </c>
      <c r="AR7" s="4" t="s">
        <v>37</v>
      </c>
      <c r="AS7" s="4">
        <v>1.1000000000000001</v>
      </c>
      <c r="AT7" s="4" t="s">
        <v>41</v>
      </c>
      <c r="AU7" s="4" t="s">
        <v>41</v>
      </c>
      <c r="AV7" s="4" t="s">
        <v>41</v>
      </c>
      <c r="AW7" s="4" t="s">
        <v>41</v>
      </c>
      <c r="AX7" s="4" t="s">
        <v>41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4" t="s">
        <v>41</v>
      </c>
    </row>
    <row r="8" spans="1:56" s="73" customFormat="1" x14ac:dyDescent="0.35">
      <c r="A8" s="4" t="s">
        <v>34</v>
      </c>
      <c r="B8" s="4" t="s">
        <v>56</v>
      </c>
      <c r="C8" s="4" t="s">
        <v>29</v>
      </c>
      <c r="D8" s="4" t="s">
        <v>2</v>
      </c>
      <c r="E8" s="4" t="s">
        <v>15</v>
      </c>
      <c r="F8" s="4" t="s">
        <v>25</v>
      </c>
      <c r="G8" s="4" t="s">
        <v>15</v>
      </c>
      <c r="H8" s="4" t="s">
        <v>111</v>
      </c>
      <c r="I8" s="4" t="s">
        <v>33</v>
      </c>
      <c r="J8" s="4">
        <v>15</v>
      </c>
      <c r="K8" s="4" t="str">
        <f t="shared" si="0"/>
        <v>Short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224</v>
      </c>
      <c r="AK8" s="4">
        <v>-2.17</v>
      </c>
      <c r="AL8" s="4" t="s">
        <v>36</v>
      </c>
      <c r="AM8" s="4">
        <v>1.23</v>
      </c>
      <c r="AN8" s="4" t="s">
        <v>41</v>
      </c>
      <c r="AO8" s="4" t="s">
        <v>41</v>
      </c>
      <c r="AP8" s="4">
        <v>223</v>
      </c>
      <c r="AQ8" s="4">
        <v>-2.09</v>
      </c>
      <c r="AR8" s="4" t="s">
        <v>36</v>
      </c>
      <c r="AS8" s="4">
        <v>1.35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41</v>
      </c>
    </row>
    <row r="9" spans="1:56" s="73" customFormat="1" x14ac:dyDescent="0.35">
      <c r="A9" s="4" t="s">
        <v>34</v>
      </c>
      <c r="B9" s="4" t="s">
        <v>56</v>
      </c>
      <c r="C9" s="4" t="s">
        <v>29</v>
      </c>
      <c r="D9" s="4" t="s">
        <v>2</v>
      </c>
      <c r="E9" s="4" t="s">
        <v>15</v>
      </c>
      <c r="F9" s="4" t="s">
        <v>27</v>
      </c>
      <c r="G9" s="4" t="s">
        <v>15</v>
      </c>
      <c r="H9" s="4" t="s">
        <v>111</v>
      </c>
      <c r="I9" s="4" t="s">
        <v>33</v>
      </c>
      <c r="J9" s="4">
        <v>15</v>
      </c>
      <c r="K9" s="4" t="str">
        <f t="shared" si="0"/>
        <v>Short</v>
      </c>
      <c r="L9" s="4" t="s">
        <v>41</v>
      </c>
      <c r="M9" s="4" t="s">
        <v>41</v>
      </c>
      <c r="N9" s="4" t="s">
        <v>41</v>
      </c>
      <c r="O9" s="4" t="s">
        <v>41</v>
      </c>
      <c r="P9" s="4" t="s">
        <v>41</v>
      </c>
      <c r="Q9" s="4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441</v>
      </c>
      <c r="AK9" s="4">
        <v>-1.43</v>
      </c>
      <c r="AL9" s="4" t="s">
        <v>36</v>
      </c>
      <c r="AM9" s="4">
        <v>0.97</v>
      </c>
      <c r="AN9" s="4" t="s">
        <v>41</v>
      </c>
      <c r="AO9" s="4" t="s">
        <v>41</v>
      </c>
      <c r="AP9" s="4">
        <v>223</v>
      </c>
      <c r="AQ9" s="4">
        <v>-2.09</v>
      </c>
      <c r="AR9" s="4" t="s">
        <v>36</v>
      </c>
      <c r="AS9" s="4">
        <v>1.35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41</v>
      </c>
    </row>
    <row r="10" spans="1:56" s="73" customFormat="1" x14ac:dyDescent="0.35">
      <c r="A10" s="4" t="s">
        <v>90</v>
      </c>
      <c r="B10" s="4" t="s">
        <v>56</v>
      </c>
      <c r="C10" s="4" t="s">
        <v>29</v>
      </c>
      <c r="D10" s="4" t="s">
        <v>2</v>
      </c>
      <c r="E10" s="4" t="s">
        <v>15</v>
      </c>
      <c r="F10" s="4" t="s">
        <v>118</v>
      </c>
      <c r="G10" s="4" t="s">
        <v>15</v>
      </c>
      <c r="H10" s="4" t="s">
        <v>108</v>
      </c>
      <c r="I10" s="4" t="s">
        <v>31</v>
      </c>
      <c r="J10" s="4">
        <v>12</v>
      </c>
      <c r="K10" s="4" t="str">
        <f t="shared" si="0"/>
        <v>Short</v>
      </c>
      <c r="L10" s="4">
        <v>263</v>
      </c>
      <c r="M10" s="4">
        <v>6.7</v>
      </c>
      <c r="N10" s="4" t="s">
        <v>35</v>
      </c>
      <c r="O10" s="4">
        <v>2.6</v>
      </c>
      <c r="P10" s="4" t="s">
        <v>41</v>
      </c>
      <c r="Q10" s="4" t="s">
        <v>41</v>
      </c>
      <c r="R10" s="4">
        <v>267</v>
      </c>
      <c r="S10" s="4">
        <v>6.8</v>
      </c>
      <c r="T10" s="4" t="s">
        <v>35</v>
      </c>
      <c r="U10" s="4">
        <v>2.7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263</v>
      </c>
      <c r="AK10" s="4">
        <v>-2</v>
      </c>
      <c r="AL10" s="4" t="s">
        <v>35</v>
      </c>
      <c r="AM10" s="4">
        <v>2.9</v>
      </c>
      <c r="AN10" s="4" t="s">
        <v>41</v>
      </c>
      <c r="AO10" s="4" t="s">
        <v>41</v>
      </c>
      <c r="AP10" s="4">
        <v>267</v>
      </c>
      <c r="AQ10" s="4">
        <v>-1.5</v>
      </c>
      <c r="AR10" s="4" t="s">
        <v>35</v>
      </c>
      <c r="AS10" s="4">
        <v>2.9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73" customFormat="1" x14ac:dyDescent="0.35">
      <c r="A11" s="4" t="s">
        <v>26</v>
      </c>
      <c r="B11" s="4" t="s">
        <v>56</v>
      </c>
      <c r="C11" s="4" t="s">
        <v>29</v>
      </c>
      <c r="D11" s="4" t="s">
        <v>2</v>
      </c>
      <c r="E11" s="4" t="s">
        <v>15</v>
      </c>
      <c r="F11" s="4" t="s">
        <v>27</v>
      </c>
      <c r="G11" s="4" t="s">
        <v>15</v>
      </c>
      <c r="H11" s="4" t="s">
        <v>111</v>
      </c>
      <c r="I11" s="4" t="s">
        <v>33</v>
      </c>
      <c r="J11" s="4">
        <v>16</v>
      </c>
      <c r="K11" s="4" t="str">
        <f t="shared" si="0"/>
        <v>Short</v>
      </c>
      <c r="L11" s="4" t="s">
        <v>41</v>
      </c>
      <c r="M11" s="4" t="s">
        <v>41</v>
      </c>
      <c r="N11" s="4" t="s">
        <v>41</v>
      </c>
      <c r="O11" s="4" t="s">
        <v>41</v>
      </c>
      <c r="P11" s="4" t="s">
        <v>41</v>
      </c>
      <c r="Q11" s="4" t="s">
        <v>41</v>
      </c>
      <c r="R11" s="4" t="s">
        <v>41</v>
      </c>
      <c r="S11" s="4" t="s">
        <v>41</v>
      </c>
      <c r="T11" s="4" t="s">
        <v>41</v>
      </c>
      <c r="U11" s="4" t="s">
        <v>41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430</v>
      </c>
      <c r="AK11" s="4">
        <v>-6.93</v>
      </c>
      <c r="AL11" s="4" t="s">
        <v>37</v>
      </c>
      <c r="AM11" s="4">
        <v>0.97</v>
      </c>
      <c r="AN11" s="4" t="s">
        <v>41</v>
      </c>
      <c r="AO11" s="4" t="s">
        <v>41</v>
      </c>
      <c r="AP11" s="4">
        <v>446</v>
      </c>
      <c r="AQ11" s="4">
        <v>-7.4</v>
      </c>
      <c r="AR11" s="4" t="s">
        <v>37</v>
      </c>
      <c r="AS11" s="4">
        <v>0.93</v>
      </c>
      <c r="AT11" s="4" t="s">
        <v>41</v>
      </c>
      <c r="AU11" s="4" t="s">
        <v>41</v>
      </c>
      <c r="AV11" s="4">
        <v>430</v>
      </c>
      <c r="AW11" s="4">
        <v>446</v>
      </c>
      <c r="AX11" s="4" t="s">
        <v>82</v>
      </c>
      <c r="AY11" s="4">
        <v>0.47</v>
      </c>
      <c r="AZ11" s="4" t="s">
        <v>48</v>
      </c>
      <c r="BA11" s="4" t="s">
        <v>41</v>
      </c>
      <c r="BB11" s="4">
        <v>-1.81</v>
      </c>
      <c r="BC11" s="4">
        <v>2.75</v>
      </c>
      <c r="BD11" s="4">
        <v>0.68500000000000005</v>
      </c>
    </row>
    <row r="12" spans="1:56" s="73" customFormat="1" x14ac:dyDescent="0.35">
      <c r="A12" s="4" t="s">
        <v>22</v>
      </c>
      <c r="B12" s="4" t="s">
        <v>63</v>
      </c>
      <c r="C12" s="4" t="s">
        <v>29</v>
      </c>
      <c r="D12" s="4" t="s">
        <v>2</v>
      </c>
      <c r="E12" s="4" t="s">
        <v>15</v>
      </c>
      <c r="F12" s="4" t="s">
        <v>18</v>
      </c>
      <c r="G12" s="4" t="s">
        <v>15</v>
      </c>
      <c r="H12" s="4" t="s">
        <v>107</v>
      </c>
      <c r="I12" s="4" t="s">
        <v>31</v>
      </c>
      <c r="J12" s="4">
        <v>14</v>
      </c>
      <c r="K12" s="4" t="str">
        <f t="shared" si="0"/>
        <v>Short</v>
      </c>
      <c r="L12" s="4">
        <v>191</v>
      </c>
      <c r="M12" s="4">
        <v>5.3</v>
      </c>
      <c r="N12" s="4" t="s">
        <v>35</v>
      </c>
      <c r="O12" s="4">
        <v>2.81</v>
      </c>
      <c r="P12" s="4" t="s">
        <v>41</v>
      </c>
      <c r="Q12" s="4" t="s">
        <v>41</v>
      </c>
      <c r="R12" s="4">
        <v>195</v>
      </c>
      <c r="S12" s="4">
        <v>5.22</v>
      </c>
      <c r="T12" s="4" t="s">
        <v>35</v>
      </c>
      <c r="U12" s="4">
        <v>2.91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191</v>
      </c>
      <c r="AK12" s="4">
        <v>-1.82</v>
      </c>
      <c r="AL12" s="4" t="s">
        <v>36</v>
      </c>
      <c r="AM12" s="4">
        <v>0.35</v>
      </c>
      <c r="AN12" s="4" t="s">
        <v>41</v>
      </c>
      <c r="AO12" s="4" t="s">
        <v>41</v>
      </c>
      <c r="AP12" s="4">
        <v>195</v>
      </c>
      <c r="AQ12" s="4">
        <v>-1.57</v>
      </c>
      <c r="AR12" s="4" t="s">
        <v>36</v>
      </c>
      <c r="AS12" s="4">
        <v>0.36</v>
      </c>
      <c r="AT12" s="4" t="s">
        <v>41</v>
      </c>
      <c r="AU12" s="4" t="s">
        <v>41</v>
      </c>
      <c r="AV12" s="4">
        <v>191</v>
      </c>
      <c r="AW12" s="4">
        <v>195</v>
      </c>
      <c r="AX12" s="4" t="s">
        <v>82</v>
      </c>
      <c r="AY12" s="4">
        <v>-0.24</v>
      </c>
      <c r="AZ12" s="4" t="s">
        <v>48</v>
      </c>
      <c r="BA12" s="4" t="s">
        <v>41</v>
      </c>
      <c r="BB12" s="4">
        <v>-0.81</v>
      </c>
      <c r="BC12" s="4">
        <v>0.32</v>
      </c>
      <c r="BD12" s="4">
        <v>0.39589999999999997</v>
      </c>
    </row>
    <row r="13" spans="1:56" s="73" customFormat="1" x14ac:dyDescent="0.35">
      <c r="A13" s="4" t="s">
        <v>34</v>
      </c>
      <c r="B13" s="4" t="s">
        <v>56</v>
      </c>
      <c r="C13" s="4" t="s">
        <v>29</v>
      </c>
      <c r="D13" s="4" t="s">
        <v>2</v>
      </c>
      <c r="E13" s="4" t="s">
        <v>15</v>
      </c>
      <c r="F13" s="4" t="s">
        <v>25</v>
      </c>
      <c r="G13" s="4" t="s">
        <v>15</v>
      </c>
      <c r="H13" s="4" t="s">
        <v>111</v>
      </c>
      <c r="I13" s="4" t="s">
        <v>33</v>
      </c>
      <c r="J13" s="4">
        <v>27</v>
      </c>
      <c r="K13" s="4" t="str">
        <f t="shared" si="0"/>
        <v>Intermediate</v>
      </c>
      <c r="L13" s="4" t="s">
        <v>41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41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224</v>
      </c>
      <c r="AK13" s="4">
        <v>-0.43</v>
      </c>
      <c r="AL13" s="4" t="s">
        <v>36</v>
      </c>
      <c r="AM13" s="4">
        <v>1.33</v>
      </c>
      <c r="AN13" s="4" t="s">
        <v>41</v>
      </c>
      <c r="AO13" s="4" t="s">
        <v>41</v>
      </c>
      <c r="AP13" s="4">
        <v>223</v>
      </c>
      <c r="AQ13" s="4">
        <v>-0.96</v>
      </c>
      <c r="AR13" s="4" t="s">
        <v>36</v>
      </c>
      <c r="AS13" s="4">
        <v>1.33</v>
      </c>
      <c r="AT13" s="4" t="s">
        <v>41</v>
      </c>
      <c r="AU13" s="4" t="s">
        <v>41</v>
      </c>
      <c r="AV13" s="4" t="s">
        <v>41</v>
      </c>
      <c r="AW13" s="4" t="s">
        <v>41</v>
      </c>
      <c r="AX13" s="4" t="s">
        <v>41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4" t="s">
        <v>41</v>
      </c>
    </row>
    <row r="14" spans="1:56" s="73" customFormat="1" x14ac:dyDescent="0.35">
      <c r="A14" s="4" t="s">
        <v>34</v>
      </c>
      <c r="B14" s="4" t="s">
        <v>56</v>
      </c>
      <c r="C14" s="4" t="s">
        <v>29</v>
      </c>
      <c r="D14" s="4" t="s">
        <v>2</v>
      </c>
      <c r="E14" s="4" t="s">
        <v>15</v>
      </c>
      <c r="F14" s="4" t="s">
        <v>27</v>
      </c>
      <c r="G14" s="4" t="s">
        <v>15</v>
      </c>
      <c r="H14" s="4" t="s">
        <v>111</v>
      </c>
      <c r="I14" s="4" t="s">
        <v>33</v>
      </c>
      <c r="J14" s="4">
        <v>27</v>
      </c>
      <c r="K14" s="4" t="str">
        <f t="shared" si="0"/>
        <v>Intermediate</v>
      </c>
      <c r="L14" s="4" t="s">
        <v>41</v>
      </c>
      <c r="M14" s="4" t="s">
        <v>41</v>
      </c>
      <c r="N14" s="4" t="s">
        <v>41</v>
      </c>
      <c r="O14" s="4" t="s">
        <v>41</v>
      </c>
      <c r="P14" s="4" t="s">
        <v>41</v>
      </c>
      <c r="Q14" s="4" t="s">
        <v>41</v>
      </c>
      <c r="R14" s="4" t="s">
        <v>41</v>
      </c>
      <c r="S14" s="4" t="s">
        <v>41</v>
      </c>
      <c r="T14" s="4" t="s">
        <v>41</v>
      </c>
      <c r="U14" s="4" t="s">
        <v>41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441</v>
      </c>
      <c r="AK14" s="4">
        <v>-2.11</v>
      </c>
      <c r="AL14" s="4" t="s">
        <v>36</v>
      </c>
      <c r="AM14" s="4">
        <v>1.05</v>
      </c>
      <c r="AN14" s="4" t="s">
        <v>41</v>
      </c>
      <c r="AO14" s="4" t="s">
        <v>41</v>
      </c>
      <c r="AP14" s="4">
        <v>223</v>
      </c>
      <c r="AQ14" s="4">
        <v>-0.96</v>
      </c>
      <c r="AR14" s="4" t="s">
        <v>36</v>
      </c>
      <c r="AS14" s="4">
        <v>1.33</v>
      </c>
      <c r="AT14" s="4" t="s">
        <v>41</v>
      </c>
      <c r="AU14" s="4" t="s">
        <v>41</v>
      </c>
      <c r="AV14" s="4" t="s">
        <v>41</v>
      </c>
      <c r="AW14" s="4" t="s">
        <v>41</v>
      </c>
      <c r="AX14" s="4" t="s">
        <v>41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41</v>
      </c>
    </row>
    <row r="15" spans="1:56" s="73" customFormat="1" ht="34.5" x14ac:dyDescent="0.35">
      <c r="A15" s="4" t="s">
        <v>79</v>
      </c>
      <c r="B15" s="4" t="s">
        <v>56</v>
      </c>
      <c r="C15" s="4" t="s">
        <v>29</v>
      </c>
      <c r="D15" s="4" t="s">
        <v>61</v>
      </c>
      <c r="E15" s="4" t="s">
        <v>15</v>
      </c>
      <c r="F15" s="4" t="s">
        <v>76</v>
      </c>
      <c r="G15" s="4" t="s">
        <v>15</v>
      </c>
      <c r="H15" s="4" t="s">
        <v>112</v>
      </c>
      <c r="I15" s="4" t="s">
        <v>33</v>
      </c>
      <c r="J15" s="4">
        <v>14</v>
      </c>
      <c r="K15" s="4" t="str">
        <f t="shared" si="0"/>
        <v>Short</v>
      </c>
      <c r="L15" s="4">
        <v>183</v>
      </c>
      <c r="M15" s="4">
        <v>60.4</v>
      </c>
      <c r="N15" s="4" t="s">
        <v>35</v>
      </c>
      <c r="O15" s="4">
        <v>16.7</v>
      </c>
      <c r="P15" s="4" t="s">
        <v>41</v>
      </c>
      <c r="Q15" s="4" t="s">
        <v>41</v>
      </c>
      <c r="R15" s="4">
        <v>184</v>
      </c>
      <c r="S15" s="4">
        <v>58.5</v>
      </c>
      <c r="T15" s="4" t="s">
        <v>35</v>
      </c>
      <c r="U15" s="4">
        <v>17.8</v>
      </c>
      <c r="V15" s="4" t="s">
        <v>41</v>
      </c>
      <c r="W15" s="4" t="s">
        <v>41</v>
      </c>
      <c r="X15" s="4">
        <v>183</v>
      </c>
      <c r="Y15" s="4">
        <v>46.89</v>
      </c>
      <c r="Z15" s="4" t="s">
        <v>41</v>
      </c>
      <c r="AA15" s="4" t="s">
        <v>41</v>
      </c>
      <c r="AB15" s="4" t="s">
        <v>41</v>
      </c>
      <c r="AC15" s="4" t="s">
        <v>41</v>
      </c>
      <c r="AD15" s="4">
        <v>180</v>
      </c>
      <c r="AE15" s="4">
        <v>51.63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183</v>
      </c>
      <c r="AK15" s="4">
        <v>-11.39</v>
      </c>
      <c r="AL15" s="4" t="s">
        <v>36</v>
      </c>
      <c r="AM15" s="4">
        <v>1.39</v>
      </c>
      <c r="AN15" s="4" t="s">
        <v>41</v>
      </c>
      <c r="AO15" s="4" t="s">
        <v>41</v>
      </c>
      <c r="AP15" s="4">
        <v>180</v>
      </c>
      <c r="AQ15" s="4">
        <v>-6.65</v>
      </c>
      <c r="AR15" s="4" t="s">
        <v>36</v>
      </c>
      <c r="AS15" s="4">
        <v>1.4</v>
      </c>
      <c r="AT15" s="4" t="s">
        <v>41</v>
      </c>
      <c r="AU15" s="4" t="s">
        <v>41</v>
      </c>
      <c r="AV15" s="4">
        <v>183</v>
      </c>
      <c r="AW15" s="4">
        <v>180</v>
      </c>
      <c r="AX15" s="4" t="s">
        <v>99</v>
      </c>
      <c r="AY15" s="4">
        <v>-4.74</v>
      </c>
      <c r="AZ15" s="4" t="s">
        <v>48</v>
      </c>
      <c r="BA15" s="4" t="s">
        <v>41</v>
      </c>
      <c r="BB15" s="4">
        <v>-8.5</v>
      </c>
      <c r="BC15" s="4">
        <v>-0.99</v>
      </c>
      <c r="BD15" s="4">
        <v>1.34E-2</v>
      </c>
    </row>
    <row r="16" spans="1:56" s="73" customFormat="1" ht="34.5" x14ac:dyDescent="0.35">
      <c r="A16" s="4" t="s">
        <v>79</v>
      </c>
      <c r="B16" s="4" t="s">
        <v>56</v>
      </c>
      <c r="C16" s="4" t="s">
        <v>29</v>
      </c>
      <c r="D16" s="4" t="s">
        <v>61</v>
      </c>
      <c r="E16" s="4" t="s">
        <v>15</v>
      </c>
      <c r="F16" s="4" t="s">
        <v>75</v>
      </c>
      <c r="G16" s="4" t="s">
        <v>15</v>
      </c>
      <c r="H16" s="4" t="s">
        <v>112</v>
      </c>
      <c r="I16" s="4" t="s">
        <v>33</v>
      </c>
      <c r="J16" s="4">
        <v>14</v>
      </c>
      <c r="K16" s="4" t="str">
        <f t="shared" si="0"/>
        <v>Short</v>
      </c>
      <c r="L16" s="4">
        <v>190</v>
      </c>
      <c r="M16" s="4">
        <v>56.7</v>
      </c>
      <c r="N16" s="4" t="s">
        <v>35</v>
      </c>
      <c r="O16" s="4">
        <v>17.8</v>
      </c>
      <c r="P16" s="4" t="s">
        <v>41</v>
      </c>
      <c r="Q16" s="4" t="s">
        <v>41</v>
      </c>
      <c r="R16" s="4">
        <v>184</v>
      </c>
      <c r="S16" s="4">
        <v>58.5</v>
      </c>
      <c r="T16" s="4" t="s">
        <v>35</v>
      </c>
      <c r="U16" s="4">
        <v>17.8</v>
      </c>
      <c r="V16" s="4" t="s">
        <v>41</v>
      </c>
      <c r="W16" s="4" t="s">
        <v>41</v>
      </c>
      <c r="X16" s="4">
        <v>185</v>
      </c>
      <c r="Y16" s="4">
        <v>45.43</v>
      </c>
      <c r="Z16" s="4" t="s">
        <v>41</v>
      </c>
      <c r="AA16" s="4" t="s">
        <v>41</v>
      </c>
      <c r="AB16" s="4" t="s">
        <v>41</v>
      </c>
      <c r="AC16" s="4" t="s">
        <v>41</v>
      </c>
      <c r="AD16" s="4">
        <v>180</v>
      </c>
      <c r="AE16" s="4">
        <v>51.63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185</v>
      </c>
      <c r="AK16" s="4">
        <v>-12.85</v>
      </c>
      <c r="AL16" s="4" t="s">
        <v>36</v>
      </c>
      <c r="AM16" s="4">
        <v>1.37</v>
      </c>
      <c r="AN16" s="4" t="s">
        <v>41</v>
      </c>
      <c r="AO16" s="4" t="s">
        <v>41</v>
      </c>
      <c r="AP16" s="4">
        <v>180</v>
      </c>
      <c r="AQ16" s="4">
        <v>-6.65</v>
      </c>
      <c r="AR16" s="4" t="s">
        <v>36</v>
      </c>
      <c r="AS16" s="4">
        <v>1.4</v>
      </c>
      <c r="AT16" s="4" t="s">
        <v>41</v>
      </c>
      <c r="AU16" s="4" t="s">
        <v>41</v>
      </c>
      <c r="AV16" s="4">
        <v>185</v>
      </c>
      <c r="AW16" s="4">
        <v>180</v>
      </c>
      <c r="AX16" s="4" t="s">
        <v>99</v>
      </c>
      <c r="AY16" s="4">
        <v>-6.2</v>
      </c>
      <c r="AZ16" s="4" t="s">
        <v>48</v>
      </c>
      <c r="BA16" s="4" t="s">
        <v>41</v>
      </c>
      <c r="BB16" s="4">
        <v>-9.94</v>
      </c>
      <c r="BC16" s="4">
        <v>-2.4500000000000002</v>
      </c>
      <c r="BD16" s="4">
        <v>1.1999999999999999E-3</v>
      </c>
    </row>
    <row r="17" spans="1:56" s="73" customFormat="1" ht="34.5" x14ac:dyDescent="0.35">
      <c r="A17" s="4" t="s">
        <v>79</v>
      </c>
      <c r="B17" s="4" t="s">
        <v>56</v>
      </c>
      <c r="C17" s="4" t="s">
        <v>29</v>
      </c>
      <c r="D17" s="4" t="s">
        <v>61</v>
      </c>
      <c r="E17" s="4" t="s">
        <v>15</v>
      </c>
      <c r="F17" s="4" t="s">
        <v>74</v>
      </c>
      <c r="G17" s="4" t="s">
        <v>15</v>
      </c>
      <c r="H17" s="4" t="s">
        <v>112</v>
      </c>
      <c r="I17" s="4" t="s">
        <v>33</v>
      </c>
      <c r="J17" s="4">
        <v>14</v>
      </c>
      <c r="K17" s="4" t="str">
        <f t="shared" si="0"/>
        <v>Short</v>
      </c>
      <c r="L17" s="4">
        <v>188</v>
      </c>
      <c r="M17" s="4">
        <v>57.6</v>
      </c>
      <c r="N17" s="4" t="s">
        <v>35</v>
      </c>
      <c r="O17" s="4">
        <v>18.399999999999999</v>
      </c>
      <c r="P17" s="4" t="s">
        <v>41</v>
      </c>
      <c r="Q17" s="4" t="s">
        <v>41</v>
      </c>
      <c r="R17" s="4">
        <v>184</v>
      </c>
      <c r="S17" s="4">
        <v>58.5</v>
      </c>
      <c r="T17" s="4" t="s">
        <v>35</v>
      </c>
      <c r="U17" s="4">
        <v>17.8</v>
      </c>
      <c r="V17" s="4" t="s">
        <v>41</v>
      </c>
      <c r="W17" s="4" t="s">
        <v>41</v>
      </c>
      <c r="X17" s="4">
        <v>188</v>
      </c>
      <c r="Y17" s="4">
        <v>43.19</v>
      </c>
      <c r="Z17" s="4" t="s">
        <v>41</v>
      </c>
      <c r="AA17" s="4" t="s">
        <v>41</v>
      </c>
      <c r="AB17" s="4" t="s">
        <v>41</v>
      </c>
      <c r="AC17" s="4" t="s">
        <v>41</v>
      </c>
      <c r="AD17" s="4">
        <v>180</v>
      </c>
      <c r="AE17" s="4">
        <v>51.63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188</v>
      </c>
      <c r="AK17" s="4">
        <v>-15.09</v>
      </c>
      <c r="AL17" s="4" t="s">
        <v>36</v>
      </c>
      <c r="AM17" s="4">
        <v>1.38</v>
      </c>
      <c r="AN17" s="4" t="s">
        <v>41</v>
      </c>
      <c r="AO17" s="4" t="s">
        <v>41</v>
      </c>
      <c r="AP17" s="4">
        <v>180</v>
      </c>
      <c r="AQ17" s="4">
        <v>-6.65</v>
      </c>
      <c r="AR17" s="4" t="s">
        <v>36</v>
      </c>
      <c r="AS17" s="4">
        <v>1.4</v>
      </c>
      <c r="AT17" s="4" t="s">
        <v>41</v>
      </c>
      <c r="AU17" s="4" t="s">
        <v>41</v>
      </c>
      <c r="AV17" s="4">
        <v>188</v>
      </c>
      <c r="AW17" s="4">
        <v>180</v>
      </c>
      <c r="AX17" s="4" t="s">
        <v>99</v>
      </c>
      <c r="AY17" s="4">
        <v>-8.44</v>
      </c>
      <c r="AZ17" s="4" t="s">
        <v>48</v>
      </c>
      <c r="BA17" s="4" t="s">
        <v>41</v>
      </c>
      <c r="BB17" s="4">
        <v>-12.16</v>
      </c>
      <c r="BC17" s="4">
        <v>-4.7</v>
      </c>
      <c r="BD17" s="4" t="s">
        <v>65</v>
      </c>
    </row>
    <row r="18" spans="1:56" s="73" customFormat="1" x14ac:dyDescent="0.35">
      <c r="A18" s="4" t="s">
        <v>80</v>
      </c>
      <c r="B18" s="4" t="s">
        <v>56</v>
      </c>
      <c r="C18" s="4" t="s">
        <v>29</v>
      </c>
      <c r="D18" s="4" t="s">
        <v>61</v>
      </c>
      <c r="E18" s="4" t="s">
        <v>15</v>
      </c>
      <c r="F18" s="4" t="s">
        <v>76</v>
      </c>
      <c r="G18" s="4" t="s">
        <v>15</v>
      </c>
      <c r="H18" s="4" t="s">
        <v>112</v>
      </c>
      <c r="I18" s="4" t="s">
        <v>33</v>
      </c>
      <c r="J18" s="4">
        <v>13</v>
      </c>
      <c r="K18" s="4" t="str">
        <f t="shared" si="0"/>
        <v>Short</v>
      </c>
      <c r="L18" s="4" t="s">
        <v>41</v>
      </c>
      <c r="M18" s="4" t="s">
        <v>41</v>
      </c>
      <c r="N18" s="4" t="s">
        <v>41</v>
      </c>
      <c r="O18" s="4" t="s">
        <v>41</v>
      </c>
      <c r="P18" s="4" t="s">
        <v>41</v>
      </c>
      <c r="Q18" s="4" t="s">
        <v>41</v>
      </c>
      <c r="R18" s="4" t="s">
        <v>41</v>
      </c>
      <c r="S18" s="4" t="s">
        <v>41</v>
      </c>
      <c r="T18" s="4" t="s">
        <v>41</v>
      </c>
      <c r="U18" s="4" t="s">
        <v>41</v>
      </c>
      <c r="V18" s="4" t="s">
        <v>41</v>
      </c>
      <c r="W18" s="4" t="s">
        <v>41</v>
      </c>
      <c r="X18" s="4">
        <v>180</v>
      </c>
      <c r="Y18" s="4">
        <v>45.9</v>
      </c>
      <c r="Z18" s="4" t="s">
        <v>41</v>
      </c>
      <c r="AA18" s="4" t="s">
        <v>41</v>
      </c>
      <c r="AB18" s="4" t="s">
        <v>41</v>
      </c>
      <c r="AC18" s="4" t="s">
        <v>41</v>
      </c>
      <c r="AD18" s="4">
        <v>183</v>
      </c>
      <c r="AE18" s="4">
        <v>50.71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 t="s">
        <v>41</v>
      </c>
      <c r="AK18" s="4" t="s">
        <v>41</v>
      </c>
      <c r="AL18" s="4" t="s">
        <v>41</v>
      </c>
      <c r="AM18" s="4" t="s">
        <v>41</v>
      </c>
      <c r="AN18" s="4" t="s">
        <v>41</v>
      </c>
      <c r="AO18" s="4" t="s">
        <v>41</v>
      </c>
      <c r="AP18" s="4" t="s">
        <v>41</v>
      </c>
      <c r="AQ18" s="4" t="s">
        <v>41</v>
      </c>
      <c r="AR18" s="4" t="s">
        <v>41</v>
      </c>
      <c r="AS18" s="4" t="s">
        <v>41</v>
      </c>
      <c r="AT18" s="4" t="s">
        <v>41</v>
      </c>
      <c r="AU18" s="4" t="s">
        <v>41</v>
      </c>
      <c r="AV18" s="4">
        <v>180</v>
      </c>
      <c r="AW18" s="4">
        <v>183</v>
      </c>
      <c r="AX18" s="4" t="s">
        <v>52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4">
        <v>1.7399999999999999E-2</v>
      </c>
    </row>
    <row r="19" spans="1:56" s="73" customFormat="1" x14ac:dyDescent="0.35">
      <c r="A19" s="4" t="s">
        <v>80</v>
      </c>
      <c r="B19" s="4" t="s">
        <v>56</v>
      </c>
      <c r="C19" s="4" t="s">
        <v>29</v>
      </c>
      <c r="D19" s="4" t="s">
        <v>61</v>
      </c>
      <c r="E19" s="4" t="s">
        <v>15</v>
      </c>
      <c r="F19" s="4" t="s">
        <v>75</v>
      </c>
      <c r="G19" s="4" t="s">
        <v>15</v>
      </c>
      <c r="H19" s="4" t="s">
        <v>112</v>
      </c>
      <c r="I19" s="4" t="s">
        <v>33</v>
      </c>
      <c r="J19" s="4">
        <v>13</v>
      </c>
      <c r="K19" s="4" t="str">
        <f t="shared" si="0"/>
        <v>Short</v>
      </c>
      <c r="L19" s="4" t="s">
        <v>41</v>
      </c>
      <c r="M19" s="4" t="s">
        <v>41</v>
      </c>
      <c r="N19" s="4" t="s">
        <v>41</v>
      </c>
      <c r="O19" s="4" t="s">
        <v>41</v>
      </c>
      <c r="P19" s="4" t="s">
        <v>41</v>
      </c>
      <c r="Q19" s="4" t="s">
        <v>41</v>
      </c>
      <c r="R19" s="4" t="s">
        <v>41</v>
      </c>
      <c r="S19" s="4" t="s">
        <v>41</v>
      </c>
      <c r="T19" s="4" t="s">
        <v>41</v>
      </c>
      <c r="U19" s="4" t="s">
        <v>41</v>
      </c>
      <c r="V19" s="4" t="s">
        <v>41</v>
      </c>
      <c r="W19" s="4" t="s">
        <v>41</v>
      </c>
      <c r="X19" s="4">
        <v>178</v>
      </c>
      <c r="Y19" s="4">
        <v>44.59</v>
      </c>
      <c r="Z19" s="4" t="s">
        <v>41</v>
      </c>
      <c r="AA19" s="4" t="s">
        <v>41</v>
      </c>
      <c r="AB19" s="4" t="s">
        <v>41</v>
      </c>
      <c r="AC19" s="4" t="s">
        <v>41</v>
      </c>
      <c r="AD19" s="4">
        <v>183</v>
      </c>
      <c r="AE19" s="4">
        <v>50.71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 t="s">
        <v>41</v>
      </c>
      <c r="AK19" s="4" t="s">
        <v>41</v>
      </c>
      <c r="AL19" s="4" t="s">
        <v>41</v>
      </c>
      <c r="AM19" s="4" t="s">
        <v>41</v>
      </c>
      <c r="AN19" s="4" t="s">
        <v>41</v>
      </c>
      <c r="AO19" s="4" t="s">
        <v>41</v>
      </c>
      <c r="AP19" s="4" t="s">
        <v>41</v>
      </c>
      <c r="AQ19" s="4" t="s">
        <v>41</v>
      </c>
      <c r="AR19" s="4" t="s">
        <v>41</v>
      </c>
      <c r="AS19" s="4" t="s">
        <v>41</v>
      </c>
      <c r="AT19" s="4" t="s">
        <v>41</v>
      </c>
      <c r="AU19" s="4" t="s">
        <v>41</v>
      </c>
      <c r="AV19" s="4">
        <v>178</v>
      </c>
      <c r="AW19" s="4">
        <v>183</v>
      </c>
      <c r="AX19" s="4" t="s">
        <v>52</v>
      </c>
      <c r="AY19" s="4" t="s">
        <v>41</v>
      </c>
      <c r="AZ19" s="4" t="s">
        <v>41</v>
      </c>
      <c r="BA19" s="4" t="s">
        <v>41</v>
      </c>
      <c r="BB19" s="4" t="s">
        <v>41</v>
      </c>
      <c r="BC19" s="4" t="s">
        <v>41</v>
      </c>
      <c r="BD19" s="4">
        <v>2.5999999999999999E-3</v>
      </c>
    </row>
    <row r="20" spans="1:56" s="73" customFormat="1" x14ac:dyDescent="0.35">
      <c r="A20" s="4" t="s">
        <v>80</v>
      </c>
      <c r="B20" s="4" t="s">
        <v>56</v>
      </c>
      <c r="C20" s="4" t="s">
        <v>29</v>
      </c>
      <c r="D20" s="4" t="s">
        <v>61</v>
      </c>
      <c r="E20" s="4" t="s">
        <v>15</v>
      </c>
      <c r="F20" s="4" t="s">
        <v>74</v>
      </c>
      <c r="G20" s="4" t="s">
        <v>15</v>
      </c>
      <c r="H20" s="4" t="s">
        <v>112</v>
      </c>
      <c r="I20" s="4" t="s">
        <v>33</v>
      </c>
      <c r="J20" s="4">
        <v>13</v>
      </c>
      <c r="K20" s="4" t="str">
        <f t="shared" si="0"/>
        <v>Short</v>
      </c>
      <c r="L20" s="4" t="s">
        <v>41</v>
      </c>
      <c r="M20" s="4" t="s">
        <v>41</v>
      </c>
      <c r="N20" s="4" t="s">
        <v>41</v>
      </c>
      <c r="O20" s="4" t="s">
        <v>41</v>
      </c>
      <c r="P20" s="4" t="s">
        <v>41</v>
      </c>
      <c r="Q20" s="4" t="s">
        <v>41</v>
      </c>
      <c r="R20" s="4" t="s">
        <v>41</v>
      </c>
      <c r="S20" s="4" t="s">
        <v>41</v>
      </c>
      <c r="T20" s="4" t="s">
        <v>41</v>
      </c>
      <c r="U20" s="4" t="s">
        <v>41</v>
      </c>
      <c r="V20" s="4" t="s">
        <v>41</v>
      </c>
      <c r="W20" s="4" t="s">
        <v>41</v>
      </c>
      <c r="X20" s="4">
        <v>185</v>
      </c>
      <c r="Y20" s="4">
        <v>45.51</v>
      </c>
      <c r="Z20" s="4" t="s">
        <v>41</v>
      </c>
      <c r="AA20" s="4" t="s">
        <v>41</v>
      </c>
      <c r="AB20" s="4" t="s">
        <v>41</v>
      </c>
      <c r="AC20" s="4" t="s">
        <v>41</v>
      </c>
      <c r="AD20" s="4">
        <v>183</v>
      </c>
      <c r="AE20" s="4">
        <v>50.71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 t="s">
        <v>41</v>
      </c>
      <c r="AK20" s="4" t="s">
        <v>41</v>
      </c>
      <c r="AL20" s="4" t="s">
        <v>41</v>
      </c>
      <c r="AM20" s="4" t="s">
        <v>41</v>
      </c>
      <c r="AN20" s="4" t="s">
        <v>41</v>
      </c>
      <c r="AO20" s="4" t="s">
        <v>41</v>
      </c>
      <c r="AP20" s="4" t="s">
        <v>41</v>
      </c>
      <c r="AQ20" s="4" t="s">
        <v>41</v>
      </c>
      <c r="AR20" s="4" t="s">
        <v>41</v>
      </c>
      <c r="AS20" s="4" t="s">
        <v>41</v>
      </c>
      <c r="AT20" s="4" t="s">
        <v>41</v>
      </c>
      <c r="AU20" s="4" t="s">
        <v>41</v>
      </c>
      <c r="AV20" s="4" t="s">
        <v>41</v>
      </c>
      <c r="AW20" s="4" t="s">
        <v>41</v>
      </c>
      <c r="AX20" s="4" t="s">
        <v>41</v>
      </c>
      <c r="AY20" s="4" t="s">
        <v>41</v>
      </c>
      <c r="AZ20" s="4" t="s">
        <v>41</v>
      </c>
      <c r="BA20" s="4" t="s">
        <v>41</v>
      </c>
      <c r="BB20" s="4" t="s">
        <v>41</v>
      </c>
      <c r="BC20" s="4" t="s">
        <v>41</v>
      </c>
      <c r="BD20" s="4" t="s">
        <v>41</v>
      </c>
    </row>
    <row r="21" spans="1:56" s="73" customFormat="1" x14ac:dyDescent="0.35">
      <c r="A21" s="4" t="s">
        <v>81</v>
      </c>
      <c r="B21" s="4" t="s">
        <v>56</v>
      </c>
      <c r="C21" s="4" t="s">
        <v>29</v>
      </c>
      <c r="D21" s="4" t="s">
        <v>61</v>
      </c>
      <c r="E21" s="4" t="s">
        <v>15</v>
      </c>
      <c r="F21" s="4" t="s">
        <v>76</v>
      </c>
      <c r="G21" s="4" t="s">
        <v>15</v>
      </c>
      <c r="H21" s="4" t="s">
        <v>113</v>
      </c>
      <c r="I21" s="4" t="s">
        <v>33</v>
      </c>
      <c r="J21" s="4">
        <v>14</v>
      </c>
      <c r="K21" s="4" t="str">
        <f t="shared" si="0"/>
        <v>Short</v>
      </c>
      <c r="L21" s="4">
        <v>184</v>
      </c>
      <c r="M21" s="4">
        <v>61.8</v>
      </c>
      <c r="N21" s="4" t="s">
        <v>35</v>
      </c>
      <c r="O21" s="4">
        <v>25.86</v>
      </c>
      <c r="P21" s="4" t="s">
        <v>41</v>
      </c>
      <c r="Q21" s="4" t="s">
        <v>41</v>
      </c>
      <c r="R21" s="4">
        <v>184</v>
      </c>
      <c r="S21" s="4">
        <v>60.02</v>
      </c>
      <c r="T21" s="4" t="s">
        <v>35</v>
      </c>
      <c r="U21" s="4">
        <v>25.6</v>
      </c>
      <c r="V21" s="4" t="s">
        <v>41</v>
      </c>
      <c r="W21" s="4" t="s">
        <v>41</v>
      </c>
      <c r="X21" s="4">
        <v>183</v>
      </c>
      <c r="Y21" s="4">
        <v>47.28</v>
      </c>
      <c r="Z21" s="4" t="s">
        <v>41</v>
      </c>
      <c r="AA21" s="4" t="s">
        <v>41</v>
      </c>
      <c r="AB21" s="4" t="s">
        <v>41</v>
      </c>
      <c r="AC21" s="4" t="s">
        <v>41</v>
      </c>
      <c r="AD21" s="4">
        <v>183</v>
      </c>
      <c r="AE21" s="4">
        <v>54.48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183</v>
      </c>
      <c r="AK21" s="4">
        <v>-13.18</v>
      </c>
      <c r="AL21" s="4" t="s">
        <v>36</v>
      </c>
      <c r="AM21" s="4">
        <v>1.78</v>
      </c>
      <c r="AN21" s="4" t="s">
        <v>41</v>
      </c>
      <c r="AO21" s="4" t="s">
        <v>41</v>
      </c>
      <c r="AP21" s="4">
        <v>183</v>
      </c>
      <c r="AQ21" s="4">
        <v>-5.99</v>
      </c>
      <c r="AR21" s="4" t="s">
        <v>36</v>
      </c>
      <c r="AS21" s="4">
        <v>1.79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41</v>
      </c>
      <c r="AY21" s="4" t="s">
        <v>41</v>
      </c>
      <c r="AZ21" s="4" t="s">
        <v>41</v>
      </c>
      <c r="BA21" s="4" t="s">
        <v>41</v>
      </c>
      <c r="BB21" s="4" t="s">
        <v>41</v>
      </c>
      <c r="BC21" s="4" t="s">
        <v>41</v>
      </c>
      <c r="BD21" s="4" t="s">
        <v>41</v>
      </c>
    </row>
    <row r="22" spans="1:56" s="73" customFormat="1" x14ac:dyDescent="0.35">
      <c r="A22" s="4" t="s">
        <v>81</v>
      </c>
      <c r="B22" s="4" t="s">
        <v>56</v>
      </c>
      <c r="C22" s="4" t="s">
        <v>29</v>
      </c>
      <c r="D22" s="4" t="s">
        <v>61</v>
      </c>
      <c r="E22" s="4" t="s">
        <v>15</v>
      </c>
      <c r="F22" s="4" t="s">
        <v>75</v>
      </c>
      <c r="G22" s="4" t="s">
        <v>15</v>
      </c>
      <c r="H22" s="4" t="s">
        <v>113</v>
      </c>
      <c r="I22" s="4" t="s">
        <v>33</v>
      </c>
      <c r="J22" s="4">
        <v>14</v>
      </c>
      <c r="K22" s="4" t="str">
        <f t="shared" si="0"/>
        <v>Short</v>
      </c>
      <c r="L22" s="4">
        <v>182</v>
      </c>
      <c r="M22" s="4">
        <v>59.59</v>
      </c>
      <c r="N22" s="4" t="s">
        <v>35</v>
      </c>
      <c r="O22" s="4">
        <v>26.55</v>
      </c>
      <c r="P22" s="4" t="s">
        <v>41</v>
      </c>
      <c r="Q22" s="4" t="s">
        <v>41</v>
      </c>
      <c r="R22" s="4">
        <v>184</v>
      </c>
      <c r="S22" s="4">
        <v>60.02</v>
      </c>
      <c r="T22" s="4" t="s">
        <v>35</v>
      </c>
      <c r="U22" s="4">
        <v>25.6</v>
      </c>
      <c r="V22" s="4" t="s">
        <v>41</v>
      </c>
      <c r="W22" s="4" t="s">
        <v>41</v>
      </c>
      <c r="X22" s="4">
        <v>177</v>
      </c>
      <c r="Y22" s="4">
        <v>41.2</v>
      </c>
      <c r="Z22" s="4" t="s">
        <v>41</v>
      </c>
      <c r="AA22" s="4" t="s">
        <v>41</v>
      </c>
      <c r="AB22" s="4" t="s">
        <v>41</v>
      </c>
      <c r="AC22" s="4" t="s">
        <v>41</v>
      </c>
      <c r="AD22" s="4">
        <v>183</v>
      </c>
      <c r="AE22" s="4">
        <v>54.48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177</v>
      </c>
      <c r="AK22" s="4">
        <v>-19.260000000000002</v>
      </c>
      <c r="AL22" s="4" t="s">
        <v>36</v>
      </c>
      <c r="AM22" s="4">
        <v>1.84</v>
      </c>
      <c r="AN22" s="4" t="s">
        <v>41</v>
      </c>
      <c r="AO22" s="4" t="s">
        <v>41</v>
      </c>
      <c r="AP22" s="4">
        <v>183</v>
      </c>
      <c r="AQ22" s="4">
        <v>-5.99</v>
      </c>
      <c r="AR22" s="4" t="s">
        <v>36</v>
      </c>
      <c r="AS22" s="4">
        <v>1.79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41</v>
      </c>
      <c r="AY22" s="4" t="s">
        <v>41</v>
      </c>
      <c r="AZ22" s="4" t="s">
        <v>41</v>
      </c>
      <c r="BA22" s="4" t="s">
        <v>41</v>
      </c>
      <c r="BB22" s="4" t="s">
        <v>41</v>
      </c>
      <c r="BC22" s="4" t="s">
        <v>41</v>
      </c>
      <c r="BD22" s="4" t="s">
        <v>41</v>
      </c>
    </row>
    <row r="23" spans="1:56" s="73" customFormat="1" x14ac:dyDescent="0.35">
      <c r="A23" s="4" t="s">
        <v>81</v>
      </c>
      <c r="B23" s="4" t="s">
        <v>56</v>
      </c>
      <c r="C23" s="4" t="s">
        <v>29</v>
      </c>
      <c r="D23" s="4" t="s">
        <v>61</v>
      </c>
      <c r="E23" s="4" t="s">
        <v>15</v>
      </c>
      <c r="F23" s="4" t="s">
        <v>74</v>
      </c>
      <c r="G23" s="4" t="s">
        <v>15</v>
      </c>
      <c r="H23" s="4" t="s">
        <v>113</v>
      </c>
      <c r="I23" s="4" t="s">
        <v>33</v>
      </c>
      <c r="J23" s="4">
        <v>14</v>
      </c>
      <c r="K23" s="4" t="str">
        <f t="shared" si="0"/>
        <v>Short</v>
      </c>
      <c r="L23" s="4">
        <v>186</v>
      </c>
      <c r="M23" s="4">
        <v>60.37</v>
      </c>
      <c r="N23" s="4" t="s">
        <v>35</v>
      </c>
      <c r="O23" s="4">
        <v>25.09</v>
      </c>
      <c r="P23" s="4" t="s">
        <v>41</v>
      </c>
      <c r="Q23" s="4" t="s">
        <v>41</v>
      </c>
      <c r="R23" s="4">
        <v>184</v>
      </c>
      <c r="S23" s="4">
        <v>60.02</v>
      </c>
      <c r="T23" s="4" t="s">
        <v>35</v>
      </c>
      <c r="U23" s="4">
        <v>25.6</v>
      </c>
      <c r="V23" s="4" t="s">
        <v>41</v>
      </c>
      <c r="W23" s="4" t="s">
        <v>41</v>
      </c>
      <c r="X23" s="4">
        <v>185</v>
      </c>
      <c r="Y23" s="4">
        <v>41.77</v>
      </c>
      <c r="Z23" s="4" t="s">
        <v>41</v>
      </c>
      <c r="AA23" s="4" t="s">
        <v>41</v>
      </c>
      <c r="AB23" s="4" t="s">
        <v>41</v>
      </c>
      <c r="AC23" s="4" t="s">
        <v>41</v>
      </c>
      <c r="AD23" s="4">
        <v>183</v>
      </c>
      <c r="AE23" s="4">
        <v>54.48</v>
      </c>
      <c r="AF23" s="4" t="s">
        <v>41</v>
      </c>
      <c r="AG23" s="4" t="s">
        <v>41</v>
      </c>
      <c r="AH23" s="4" t="s">
        <v>41</v>
      </c>
      <c r="AI23" s="4" t="s">
        <v>41</v>
      </c>
      <c r="AJ23" s="4">
        <v>185</v>
      </c>
      <c r="AK23" s="4">
        <v>-18.7</v>
      </c>
      <c r="AL23" s="4" t="s">
        <v>36</v>
      </c>
      <c r="AM23" s="4">
        <v>1.78</v>
      </c>
      <c r="AN23" s="4" t="s">
        <v>41</v>
      </c>
      <c r="AO23" s="4" t="s">
        <v>41</v>
      </c>
      <c r="AP23" s="4">
        <v>183</v>
      </c>
      <c r="AQ23" s="4">
        <v>-5.99</v>
      </c>
      <c r="AR23" s="4" t="s">
        <v>36</v>
      </c>
      <c r="AS23" s="4">
        <v>1.79</v>
      </c>
      <c r="AT23" s="4" t="s">
        <v>41</v>
      </c>
      <c r="AU23" s="4" t="s">
        <v>41</v>
      </c>
      <c r="AV23" s="4" t="s">
        <v>41</v>
      </c>
      <c r="AW23" s="4" t="s">
        <v>41</v>
      </c>
      <c r="AX23" s="4" t="s">
        <v>41</v>
      </c>
      <c r="AY23" s="4" t="s">
        <v>41</v>
      </c>
      <c r="AZ23" s="4" t="s">
        <v>41</v>
      </c>
      <c r="BA23" s="4" t="s">
        <v>41</v>
      </c>
      <c r="BB23" s="4" t="s">
        <v>41</v>
      </c>
      <c r="BC23" s="4" t="s">
        <v>41</v>
      </c>
      <c r="BD23" s="4" t="s">
        <v>41</v>
      </c>
    </row>
    <row r="24" spans="1:56" s="73" customFormat="1" ht="23" x14ac:dyDescent="0.35">
      <c r="A24" s="4" t="s">
        <v>100</v>
      </c>
      <c r="B24" s="4" t="s">
        <v>63</v>
      </c>
      <c r="C24" s="4" t="s">
        <v>29</v>
      </c>
      <c r="D24" s="4" t="s">
        <v>61</v>
      </c>
      <c r="E24" s="4" t="s">
        <v>15</v>
      </c>
      <c r="F24" s="4" t="s">
        <v>178</v>
      </c>
      <c r="G24" s="4" t="s">
        <v>15</v>
      </c>
      <c r="H24" s="4" t="s">
        <v>112</v>
      </c>
      <c r="I24" s="4" t="s">
        <v>33</v>
      </c>
      <c r="J24" s="4">
        <v>15</v>
      </c>
      <c r="K24" s="4" t="str">
        <f t="shared" si="0"/>
        <v>Short</v>
      </c>
      <c r="L24" s="4">
        <v>249</v>
      </c>
      <c r="M24" s="4">
        <v>49.7</v>
      </c>
      <c r="N24" s="4" t="s">
        <v>35</v>
      </c>
      <c r="O24" s="4">
        <v>18.5</v>
      </c>
      <c r="P24" s="4" t="s">
        <v>41</v>
      </c>
      <c r="Q24" s="4" t="s">
        <v>41</v>
      </c>
      <c r="R24" s="4">
        <v>247</v>
      </c>
      <c r="S24" s="4">
        <v>49.8</v>
      </c>
      <c r="T24" s="4" t="s">
        <v>35</v>
      </c>
      <c r="U24" s="4">
        <v>17.2</v>
      </c>
      <c r="V24" s="4" t="s">
        <v>41</v>
      </c>
      <c r="W24" s="4" t="s">
        <v>41</v>
      </c>
      <c r="X24" s="4">
        <v>249</v>
      </c>
      <c r="Y24" s="4">
        <v>39.67</v>
      </c>
      <c r="Z24" s="4" t="s">
        <v>36</v>
      </c>
      <c r="AA24" s="4">
        <v>0.95</v>
      </c>
      <c r="AB24" s="4" t="s">
        <v>41</v>
      </c>
      <c r="AC24" s="4" t="s">
        <v>41</v>
      </c>
      <c r="AD24" s="4">
        <v>247</v>
      </c>
      <c r="AE24" s="4">
        <v>42.66</v>
      </c>
      <c r="AF24" s="4" t="s">
        <v>36</v>
      </c>
      <c r="AG24" s="4">
        <v>0.96</v>
      </c>
      <c r="AH24" s="4" t="s">
        <v>41</v>
      </c>
      <c r="AI24" s="4" t="s">
        <v>41</v>
      </c>
      <c r="AJ24" s="4">
        <v>249</v>
      </c>
      <c r="AK24" s="4">
        <v>-10.06</v>
      </c>
      <c r="AL24" s="4" t="s">
        <v>36</v>
      </c>
      <c r="AM24" s="4">
        <v>0.95</v>
      </c>
      <c r="AN24" s="4" t="s">
        <v>41</v>
      </c>
      <c r="AO24" s="4" t="s">
        <v>41</v>
      </c>
      <c r="AP24" s="4">
        <v>247</v>
      </c>
      <c r="AQ24" s="4">
        <v>-7.07</v>
      </c>
      <c r="AR24" s="4" t="s">
        <v>36</v>
      </c>
      <c r="AS24" s="4">
        <v>0.96</v>
      </c>
      <c r="AT24" s="4" t="s">
        <v>41</v>
      </c>
      <c r="AU24" s="4" t="s">
        <v>41</v>
      </c>
      <c r="AV24" s="4">
        <v>249</v>
      </c>
      <c r="AW24" s="4">
        <v>247</v>
      </c>
      <c r="AX24" s="4" t="s">
        <v>114</v>
      </c>
      <c r="AY24" s="4">
        <v>-2.99</v>
      </c>
      <c r="AZ24" s="4" t="s">
        <v>48</v>
      </c>
      <c r="BA24" s="4" t="s">
        <v>41</v>
      </c>
      <c r="BB24" s="4">
        <v>-5.65</v>
      </c>
      <c r="BC24" s="4">
        <v>-0.33</v>
      </c>
      <c r="BD24" s="4">
        <v>1.37E-2</v>
      </c>
    </row>
    <row r="25" spans="1:56" s="73" customFormat="1" x14ac:dyDescent="0.35">
      <c r="A25" s="4" t="s">
        <v>121</v>
      </c>
      <c r="B25" s="4" t="s">
        <v>56</v>
      </c>
      <c r="C25" s="4" t="s">
        <v>29</v>
      </c>
      <c r="D25" s="4" t="s">
        <v>61</v>
      </c>
      <c r="E25" s="4" t="s">
        <v>15</v>
      </c>
      <c r="F25" s="4" t="s">
        <v>76</v>
      </c>
      <c r="G25" s="4" t="s">
        <v>15</v>
      </c>
      <c r="H25" s="4" t="s">
        <v>126</v>
      </c>
      <c r="I25" s="4" t="s">
        <v>31</v>
      </c>
      <c r="J25" s="4">
        <v>12</v>
      </c>
      <c r="K25" s="68" t="str">
        <f t="shared" ref="K25:K27" si="1">IF(J25&gt;=52,"Long",IF(J25&gt;=26,"Intermediate",IF(J25&lt;26,"Short")))</f>
        <v>Short</v>
      </c>
      <c r="L25" s="4" t="s">
        <v>41</v>
      </c>
      <c r="M25" s="4" t="s">
        <v>41</v>
      </c>
      <c r="N25" s="4" t="s">
        <v>41</v>
      </c>
      <c r="O25" s="4" t="s">
        <v>41</v>
      </c>
      <c r="P25" s="4" t="s">
        <v>41</v>
      </c>
      <c r="Q25" s="4" t="s">
        <v>41</v>
      </c>
      <c r="R25" s="4" t="s">
        <v>41</v>
      </c>
      <c r="S25" s="4" t="s">
        <v>41</v>
      </c>
      <c r="T25" s="4" t="s">
        <v>41</v>
      </c>
      <c r="U25" s="4" t="s">
        <v>41</v>
      </c>
      <c r="V25" s="4" t="s">
        <v>41</v>
      </c>
      <c r="W25" s="4" t="s">
        <v>41</v>
      </c>
      <c r="X25" s="4" t="s">
        <v>41</v>
      </c>
      <c r="Y25" s="4" t="s">
        <v>41</v>
      </c>
      <c r="Z25" s="4" t="s">
        <v>41</v>
      </c>
      <c r="AA25" s="4" t="s">
        <v>41</v>
      </c>
      <c r="AB25" s="4" t="s">
        <v>41</v>
      </c>
      <c r="AC25" s="4" t="s">
        <v>41</v>
      </c>
      <c r="AD25" s="4" t="s">
        <v>41</v>
      </c>
      <c r="AE25" s="4" t="s">
        <v>41</v>
      </c>
      <c r="AF25" s="4" t="s">
        <v>41</v>
      </c>
      <c r="AG25" s="4" t="s">
        <v>41</v>
      </c>
      <c r="AH25" s="4" t="s">
        <v>41</v>
      </c>
      <c r="AI25" s="4" t="s">
        <v>41</v>
      </c>
      <c r="AJ25" s="4">
        <v>317</v>
      </c>
      <c r="AK25" s="4">
        <v>-2.2200000000000002</v>
      </c>
      <c r="AL25" s="4" t="s">
        <v>36</v>
      </c>
      <c r="AM25" s="4">
        <v>0.12</v>
      </c>
      <c r="AN25" s="4" t="s">
        <v>41</v>
      </c>
      <c r="AO25" s="4" t="s">
        <v>41</v>
      </c>
      <c r="AP25" s="4">
        <v>318</v>
      </c>
      <c r="AQ25" s="4">
        <v>-1.67</v>
      </c>
      <c r="AR25" s="4" t="s">
        <v>36</v>
      </c>
      <c r="AS25" s="4">
        <v>0.12</v>
      </c>
      <c r="AT25" s="4" t="s">
        <v>41</v>
      </c>
      <c r="AU25" s="4" t="s">
        <v>41</v>
      </c>
      <c r="AV25" s="4">
        <v>317</v>
      </c>
      <c r="AW25" s="4">
        <v>318</v>
      </c>
      <c r="AX25" s="4" t="s">
        <v>54</v>
      </c>
      <c r="AY25" s="4">
        <v>-0.55000000000000004</v>
      </c>
      <c r="AZ25" s="4" t="s">
        <v>48</v>
      </c>
      <c r="BA25" s="4" t="s">
        <v>41</v>
      </c>
      <c r="BB25" s="4">
        <v>-0.88</v>
      </c>
      <c r="BC25" s="4">
        <v>-0.23</v>
      </c>
      <c r="BD25" s="4">
        <v>8.9999999999999998E-4</v>
      </c>
    </row>
    <row r="26" spans="1:56" s="73" customFormat="1" x14ac:dyDescent="0.35">
      <c r="A26" s="4" t="s">
        <v>122</v>
      </c>
      <c r="B26" s="4" t="s">
        <v>56</v>
      </c>
      <c r="C26" s="4" t="s">
        <v>29</v>
      </c>
      <c r="D26" s="4" t="s">
        <v>61</v>
      </c>
      <c r="E26" s="4" t="s">
        <v>15</v>
      </c>
      <c r="F26" s="4" t="s">
        <v>76</v>
      </c>
      <c r="G26" s="4" t="s">
        <v>15</v>
      </c>
      <c r="H26" s="4" t="s">
        <v>126</v>
      </c>
      <c r="I26" s="4" t="s">
        <v>31</v>
      </c>
      <c r="J26" s="4">
        <v>12</v>
      </c>
      <c r="K26" s="68" t="str">
        <f t="shared" si="1"/>
        <v>Short</v>
      </c>
      <c r="L26" s="4" t="s">
        <v>41</v>
      </c>
      <c r="M26" s="4" t="s">
        <v>41</v>
      </c>
      <c r="N26" s="4" t="s">
        <v>41</v>
      </c>
      <c r="O26" s="4" t="s">
        <v>41</v>
      </c>
      <c r="P26" s="4" t="s">
        <v>41</v>
      </c>
      <c r="Q26" s="4" t="s">
        <v>41</v>
      </c>
      <c r="R26" s="4" t="s">
        <v>41</v>
      </c>
      <c r="S26" s="4" t="s">
        <v>41</v>
      </c>
      <c r="T26" s="4" t="s">
        <v>41</v>
      </c>
      <c r="U26" s="4" t="s">
        <v>41</v>
      </c>
      <c r="V26" s="4" t="s">
        <v>41</v>
      </c>
      <c r="W26" s="4" t="s">
        <v>41</v>
      </c>
      <c r="X26" s="4" t="s">
        <v>41</v>
      </c>
      <c r="Y26" s="4" t="s">
        <v>41</v>
      </c>
      <c r="Z26" s="4" t="s">
        <v>41</v>
      </c>
      <c r="AA26" s="4" t="s">
        <v>41</v>
      </c>
      <c r="AB26" s="4" t="s">
        <v>41</v>
      </c>
      <c r="AC26" s="4" t="s">
        <v>41</v>
      </c>
      <c r="AD26" s="4" t="s">
        <v>41</v>
      </c>
      <c r="AE26" s="4" t="s">
        <v>41</v>
      </c>
      <c r="AF26" s="4" t="s">
        <v>41</v>
      </c>
      <c r="AG26" s="4" t="s">
        <v>41</v>
      </c>
      <c r="AH26" s="4" t="s">
        <v>41</v>
      </c>
      <c r="AI26" s="4" t="s">
        <v>41</v>
      </c>
      <c r="AJ26" s="4">
        <v>312</v>
      </c>
      <c r="AK26" s="4">
        <v>-2.41</v>
      </c>
      <c r="AL26" s="4" t="s">
        <v>36</v>
      </c>
      <c r="AM26" s="4">
        <v>0.11</v>
      </c>
      <c r="AN26" s="4" t="s">
        <v>41</v>
      </c>
      <c r="AO26" s="4" t="s">
        <v>41</v>
      </c>
      <c r="AP26" s="4">
        <v>315</v>
      </c>
      <c r="AQ26" s="4">
        <v>-1.92</v>
      </c>
      <c r="AR26" s="4" t="s">
        <v>36</v>
      </c>
      <c r="AS26" s="4">
        <v>0.11</v>
      </c>
      <c r="AT26" s="4" t="s">
        <v>41</v>
      </c>
      <c r="AU26" s="4" t="s">
        <v>41</v>
      </c>
      <c r="AV26" s="4">
        <v>312</v>
      </c>
      <c r="AW26" s="4">
        <v>315</v>
      </c>
      <c r="AX26" s="4" t="s">
        <v>54</v>
      </c>
      <c r="AY26" s="4">
        <v>-0.49</v>
      </c>
      <c r="AZ26" s="4" t="s">
        <v>48</v>
      </c>
      <c r="BA26" s="4" t="s">
        <v>41</v>
      </c>
      <c r="BB26" s="4">
        <v>-0.79</v>
      </c>
      <c r="BC26" s="4">
        <v>-0.19</v>
      </c>
      <c r="BD26" s="4">
        <v>1.5E-3</v>
      </c>
    </row>
    <row r="27" spans="1:56" s="73" customFormat="1" x14ac:dyDescent="0.35">
      <c r="A27" s="4" t="s">
        <v>123</v>
      </c>
      <c r="B27" s="4" t="s">
        <v>56</v>
      </c>
      <c r="C27" s="4" t="s">
        <v>29</v>
      </c>
      <c r="D27" s="4" t="s">
        <v>61</v>
      </c>
      <c r="E27" s="4" t="s">
        <v>15</v>
      </c>
      <c r="F27" s="4" t="s">
        <v>76</v>
      </c>
      <c r="G27" s="4" t="s">
        <v>15</v>
      </c>
      <c r="H27" s="4" t="s">
        <v>126</v>
      </c>
      <c r="I27" s="4" t="s">
        <v>31</v>
      </c>
      <c r="J27" s="4">
        <v>12</v>
      </c>
      <c r="K27" s="68" t="str">
        <f t="shared" si="1"/>
        <v>Short</v>
      </c>
      <c r="L27" s="4" t="s">
        <v>41</v>
      </c>
      <c r="M27" s="4" t="s">
        <v>41</v>
      </c>
      <c r="N27" s="4" t="s">
        <v>41</v>
      </c>
      <c r="O27" s="4" t="s">
        <v>41</v>
      </c>
      <c r="P27" s="4" t="s">
        <v>41</v>
      </c>
      <c r="Q27" s="4" t="s">
        <v>41</v>
      </c>
      <c r="R27" s="4" t="s">
        <v>41</v>
      </c>
      <c r="S27" s="4" t="s">
        <v>41</v>
      </c>
      <c r="T27" s="4" t="s">
        <v>41</v>
      </c>
      <c r="U27" s="4" t="s">
        <v>41</v>
      </c>
      <c r="V27" s="4" t="s">
        <v>41</v>
      </c>
      <c r="W27" s="4" t="s">
        <v>41</v>
      </c>
      <c r="X27" s="4" t="s">
        <v>41</v>
      </c>
      <c r="Y27" s="4" t="s">
        <v>41</v>
      </c>
      <c r="Z27" s="4" t="s">
        <v>41</v>
      </c>
      <c r="AA27" s="4" t="s">
        <v>41</v>
      </c>
      <c r="AB27" s="4" t="s">
        <v>41</v>
      </c>
      <c r="AC27" s="4" t="s">
        <v>41</v>
      </c>
      <c r="AD27" s="4" t="s">
        <v>41</v>
      </c>
      <c r="AE27" s="4" t="s">
        <v>41</v>
      </c>
      <c r="AF27" s="4" t="s">
        <v>41</v>
      </c>
      <c r="AG27" s="4" t="s">
        <v>41</v>
      </c>
      <c r="AH27" s="4" t="s">
        <v>41</v>
      </c>
      <c r="AI27" s="4" t="s">
        <v>41</v>
      </c>
      <c r="AJ27" s="4">
        <v>319</v>
      </c>
      <c r="AK27" s="4">
        <v>-2.71</v>
      </c>
      <c r="AL27" s="4" t="s">
        <v>36</v>
      </c>
      <c r="AM27" s="4">
        <v>0.12</v>
      </c>
      <c r="AN27" s="4" t="s">
        <v>41</v>
      </c>
      <c r="AO27" s="4" t="s">
        <v>41</v>
      </c>
      <c r="AP27" s="4">
        <v>324</v>
      </c>
      <c r="AQ27" s="4">
        <v>-1.76</v>
      </c>
      <c r="AR27" s="4" t="s">
        <v>36</v>
      </c>
      <c r="AS27" s="4">
        <v>0.12</v>
      </c>
      <c r="AT27" s="4" t="s">
        <v>41</v>
      </c>
      <c r="AU27" s="4" t="s">
        <v>41</v>
      </c>
      <c r="AV27" s="4">
        <v>319</v>
      </c>
      <c r="AW27" s="4">
        <v>324</v>
      </c>
      <c r="AX27" s="4" t="s">
        <v>54</v>
      </c>
      <c r="AY27" s="4">
        <v>-0.95</v>
      </c>
      <c r="AZ27" s="4" t="s">
        <v>48</v>
      </c>
      <c r="BA27" s="4" t="s">
        <v>41</v>
      </c>
      <c r="BB27" s="4">
        <v>-1.27</v>
      </c>
      <c r="BC27" s="4">
        <v>-0.63</v>
      </c>
      <c r="BD27" s="4" t="s">
        <v>65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6"/>
  <sheetViews>
    <sheetView zoomScaleNormal="100" workbookViewId="0">
      <pane xSplit="1" ySplit="2" topLeftCell="AY53" activePane="bottomRight" state="frozen"/>
      <selection pane="topRight" activeCell="B1" sqref="B1"/>
      <selection pane="bottomLeft" activeCell="A2" sqref="A2"/>
      <selection pane="bottomRight" activeCell="A2" sqref="A2:BD56"/>
    </sheetView>
  </sheetViews>
  <sheetFormatPr defaultColWidth="9.08984375" defaultRowHeight="11.5" x14ac:dyDescent="0.25"/>
  <cols>
    <col min="1" max="1" width="22.08984375" style="24" bestFit="1" customWidth="1"/>
    <col min="2" max="2" width="9.54296875" style="24" bestFit="1" customWidth="1"/>
    <col min="3" max="3" width="17.08984375" style="24" bestFit="1" customWidth="1"/>
    <col min="4" max="5" width="14.54296875" style="24" bestFit="1" customWidth="1"/>
    <col min="6" max="6" width="27" style="24" bestFit="1" customWidth="1"/>
    <col min="7" max="7" width="9.08984375" style="24" bestFit="1" customWidth="1"/>
    <col min="8" max="8" width="16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s="96" customFormat="1" ht="13" x14ac:dyDescent="0.3">
      <c r="A1" s="96" t="s">
        <v>550</v>
      </c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27" t="s">
        <v>127</v>
      </c>
      <c r="M2" s="27" t="s">
        <v>128</v>
      </c>
      <c r="N2" s="27" t="s">
        <v>129</v>
      </c>
      <c r="O2" s="27" t="s">
        <v>130</v>
      </c>
      <c r="P2" s="27" t="s">
        <v>131</v>
      </c>
      <c r="Q2" s="27" t="s">
        <v>132</v>
      </c>
      <c r="R2" s="27" t="s">
        <v>133</v>
      </c>
      <c r="S2" s="27" t="s">
        <v>134</v>
      </c>
      <c r="T2" s="27" t="s">
        <v>135</v>
      </c>
      <c r="U2" s="27" t="s">
        <v>136</v>
      </c>
      <c r="V2" s="27" t="s">
        <v>137</v>
      </c>
      <c r="W2" s="27" t="s">
        <v>138</v>
      </c>
      <c r="X2" s="29" t="s">
        <v>139</v>
      </c>
      <c r="Y2" s="29" t="s">
        <v>140</v>
      </c>
      <c r="Z2" s="29" t="s">
        <v>141</v>
      </c>
      <c r="AA2" s="29" t="s">
        <v>142</v>
      </c>
      <c r="AB2" s="29" t="s">
        <v>143</v>
      </c>
      <c r="AC2" s="29" t="s">
        <v>144</v>
      </c>
      <c r="AD2" s="29" t="s">
        <v>145</v>
      </c>
      <c r="AE2" s="29" t="s">
        <v>146</v>
      </c>
      <c r="AF2" s="29" t="s">
        <v>147</v>
      </c>
      <c r="AG2" s="29" t="s">
        <v>148</v>
      </c>
      <c r="AH2" s="29" t="s">
        <v>149</v>
      </c>
      <c r="AI2" s="29" t="s">
        <v>150</v>
      </c>
      <c r="AJ2" s="30" t="s">
        <v>168</v>
      </c>
      <c r="AK2" s="30" t="s">
        <v>151</v>
      </c>
      <c r="AL2" s="30" t="s">
        <v>152</v>
      </c>
      <c r="AM2" s="30" t="s">
        <v>153</v>
      </c>
      <c r="AN2" s="30" t="s">
        <v>154</v>
      </c>
      <c r="AO2" s="30" t="s">
        <v>155</v>
      </c>
      <c r="AP2" s="30" t="s">
        <v>169</v>
      </c>
      <c r="AQ2" s="30" t="s">
        <v>156</v>
      </c>
      <c r="AR2" s="30" t="s">
        <v>157</v>
      </c>
      <c r="AS2" s="30" t="s">
        <v>158</v>
      </c>
      <c r="AT2" s="30" t="s">
        <v>159</v>
      </c>
      <c r="AU2" s="30" t="s">
        <v>160</v>
      </c>
      <c r="AV2" s="31" t="s">
        <v>170</v>
      </c>
      <c r="AW2" s="31" t="s">
        <v>171</v>
      </c>
      <c r="AX2" s="31" t="s">
        <v>161</v>
      </c>
      <c r="AY2" s="31" t="s">
        <v>162</v>
      </c>
      <c r="AZ2" s="31" t="s">
        <v>163</v>
      </c>
      <c r="BA2" s="31" t="s">
        <v>164</v>
      </c>
      <c r="BB2" s="31" t="s">
        <v>165</v>
      </c>
      <c r="BC2" s="31" t="s">
        <v>166</v>
      </c>
      <c r="BD2" s="32" t="s">
        <v>167</v>
      </c>
    </row>
    <row r="3" spans="1:56" s="75" customFormat="1" x14ac:dyDescent="0.25">
      <c r="A3" s="33" t="s">
        <v>320</v>
      </c>
      <c r="B3" s="16" t="s">
        <v>63</v>
      </c>
      <c r="C3" s="16" t="s">
        <v>321</v>
      </c>
      <c r="D3" s="16" t="s">
        <v>2</v>
      </c>
      <c r="E3" s="16" t="s">
        <v>15</v>
      </c>
      <c r="F3" s="16" t="s">
        <v>534</v>
      </c>
      <c r="G3" s="16" t="s">
        <v>15</v>
      </c>
      <c r="H3" s="16" t="s">
        <v>322</v>
      </c>
      <c r="I3" s="16" t="s">
        <v>31</v>
      </c>
      <c r="J3" s="16">
        <v>13</v>
      </c>
      <c r="K3" s="16" t="str">
        <f t="shared" ref="K3:K56" si="0">IF(J3&gt;=52,"Long",IF(J3&gt;=26,"Intermediate",IF(J3&lt;26,"Short")))</f>
        <v>Short</v>
      </c>
      <c r="L3" s="66">
        <v>111</v>
      </c>
      <c r="M3" s="66">
        <v>6.2</v>
      </c>
      <c r="N3" s="66" t="s">
        <v>35</v>
      </c>
      <c r="O3" s="66">
        <v>1.6</v>
      </c>
      <c r="P3" s="66" t="s">
        <v>41</v>
      </c>
      <c r="Q3" s="66" t="s">
        <v>41</v>
      </c>
      <c r="R3" s="66">
        <v>120</v>
      </c>
      <c r="S3" s="66">
        <v>6.2</v>
      </c>
      <c r="T3" s="66" t="s">
        <v>35</v>
      </c>
      <c r="U3" s="66">
        <v>1.5</v>
      </c>
      <c r="V3" s="66" t="s">
        <v>41</v>
      </c>
      <c r="W3" s="66" t="s">
        <v>41</v>
      </c>
      <c r="X3" s="66">
        <v>107</v>
      </c>
      <c r="Y3" s="66">
        <v>3.48</v>
      </c>
      <c r="Z3" s="66" t="s">
        <v>35</v>
      </c>
      <c r="AA3" s="66">
        <v>2.16</v>
      </c>
      <c r="AB3" s="66" t="s">
        <v>41</v>
      </c>
      <c r="AC3" s="66" t="s">
        <v>41</v>
      </c>
      <c r="AD3" s="66">
        <v>116</v>
      </c>
      <c r="AE3" s="66">
        <v>4.4800000000000004</v>
      </c>
      <c r="AF3" s="66" t="s">
        <v>35</v>
      </c>
      <c r="AG3" s="66">
        <v>2.2799999999999998</v>
      </c>
      <c r="AH3" s="66" t="s">
        <v>41</v>
      </c>
      <c r="AI3" s="66" t="s">
        <v>41</v>
      </c>
      <c r="AJ3" s="66">
        <v>107</v>
      </c>
      <c r="AK3" s="66">
        <v>-2.82</v>
      </c>
      <c r="AL3" s="66" t="s">
        <v>323</v>
      </c>
      <c r="AM3" s="66">
        <v>0.21</v>
      </c>
      <c r="AN3" s="66" t="s">
        <v>41</v>
      </c>
      <c r="AO3" s="66" t="s">
        <v>41</v>
      </c>
      <c r="AP3" s="66">
        <v>116</v>
      </c>
      <c r="AQ3" s="66">
        <v>-1.85</v>
      </c>
      <c r="AR3" s="66" t="s">
        <v>323</v>
      </c>
      <c r="AS3" s="66">
        <v>0.21</v>
      </c>
      <c r="AT3" s="66" t="s">
        <v>41</v>
      </c>
      <c r="AU3" s="66" t="s">
        <v>41</v>
      </c>
      <c r="AV3" s="66" t="s">
        <v>41</v>
      </c>
      <c r="AW3" s="66" t="s">
        <v>41</v>
      </c>
      <c r="AX3" s="66" t="s">
        <v>41</v>
      </c>
      <c r="AY3" s="66" t="s">
        <v>41</v>
      </c>
      <c r="AZ3" s="66" t="s">
        <v>41</v>
      </c>
      <c r="BA3" s="66" t="s">
        <v>41</v>
      </c>
      <c r="BB3" s="66" t="s">
        <v>41</v>
      </c>
      <c r="BC3" s="66" t="s">
        <v>41</v>
      </c>
      <c r="BD3" s="83" t="s">
        <v>50</v>
      </c>
    </row>
    <row r="4" spans="1:56" s="75" customFormat="1" x14ac:dyDescent="0.25">
      <c r="A4" s="33" t="s">
        <v>324</v>
      </c>
      <c r="B4" s="16" t="s">
        <v>56</v>
      </c>
      <c r="C4" s="16" t="s">
        <v>321</v>
      </c>
      <c r="D4" s="16" t="s">
        <v>2</v>
      </c>
      <c r="E4" s="16" t="s">
        <v>15</v>
      </c>
      <c r="F4" s="16" t="s">
        <v>534</v>
      </c>
      <c r="G4" s="16" t="s">
        <v>15</v>
      </c>
      <c r="H4" s="16" t="s">
        <v>322</v>
      </c>
      <c r="I4" s="16" t="s">
        <v>31</v>
      </c>
      <c r="J4" s="16">
        <v>13</v>
      </c>
      <c r="K4" s="16" t="str">
        <f t="shared" si="0"/>
        <v>Short</v>
      </c>
      <c r="L4" s="66">
        <v>128</v>
      </c>
      <c r="M4" s="66">
        <v>6.1</v>
      </c>
      <c r="N4" s="66" t="s">
        <v>35</v>
      </c>
      <c r="O4" s="66">
        <v>1.4</v>
      </c>
      <c r="P4" s="66" t="s">
        <v>41</v>
      </c>
      <c r="Q4" s="66" t="s">
        <v>41</v>
      </c>
      <c r="R4" s="66">
        <v>128</v>
      </c>
      <c r="S4" s="66">
        <v>6.1</v>
      </c>
      <c r="T4" s="66" t="s">
        <v>35</v>
      </c>
      <c r="U4" s="66">
        <v>1.3</v>
      </c>
      <c r="V4" s="66" t="s">
        <v>41</v>
      </c>
      <c r="W4" s="66" t="s">
        <v>41</v>
      </c>
      <c r="X4" s="66" t="s">
        <v>41</v>
      </c>
      <c r="Y4" s="66" t="s">
        <v>41</v>
      </c>
      <c r="Z4" s="66" t="s">
        <v>41</v>
      </c>
      <c r="AA4" s="66" t="s">
        <v>41</v>
      </c>
      <c r="AB4" s="66" t="s">
        <v>41</v>
      </c>
      <c r="AC4" s="66" t="s">
        <v>41</v>
      </c>
      <c r="AD4" s="66" t="s">
        <v>41</v>
      </c>
      <c r="AE4" s="66" t="s">
        <v>41</v>
      </c>
      <c r="AF4" s="66" t="s">
        <v>41</v>
      </c>
      <c r="AG4" s="66" t="s">
        <v>41</v>
      </c>
      <c r="AH4" s="66" t="s">
        <v>41</v>
      </c>
      <c r="AI4" s="66" t="s">
        <v>41</v>
      </c>
      <c r="AJ4" s="66">
        <v>128</v>
      </c>
      <c r="AK4" s="66">
        <v>-2.5099999999999998</v>
      </c>
      <c r="AL4" s="66" t="s">
        <v>323</v>
      </c>
      <c r="AM4" s="76">
        <v>0.2</v>
      </c>
      <c r="AN4" s="66" t="s">
        <v>41</v>
      </c>
      <c r="AO4" s="66" t="s">
        <v>41</v>
      </c>
      <c r="AP4" s="66">
        <v>128</v>
      </c>
      <c r="AQ4" s="66">
        <v>-1.72</v>
      </c>
      <c r="AR4" s="66" t="s">
        <v>323</v>
      </c>
      <c r="AS4" s="66">
        <v>0.18</v>
      </c>
      <c r="AT4" s="66" t="s">
        <v>41</v>
      </c>
      <c r="AU4" s="66" t="s">
        <v>41</v>
      </c>
      <c r="AV4" s="66" t="s">
        <v>41</v>
      </c>
      <c r="AW4" s="66" t="s">
        <v>41</v>
      </c>
      <c r="AX4" s="66" t="s">
        <v>41</v>
      </c>
      <c r="AY4" s="66" t="s">
        <v>41</v>
      </c>
      <c r="AZ4" s="66" t="s">
        <v>41</v>
      </c>
      <c r="BA4" s="66" t="s">
        <v>41</v>
      </c>
      <c r="BB4" s="66" t="s">
        <v>41</v>
      </c>
      <c r="BC4" s="66" t="s">
        <v>41</v>
      </c>
      <c r="BD4" s="83" t="s">
        <v>317</v>
      </c>
    </row>
    <row r="5" spans="1:56" s="75" customFormat="1" x14ac:dyDescent="0.25">
      <c r="A5" s="33" t="s">
        <v>325</v>
      </c>
      <c r="B5" s="16" t="s">
        <v>63</v>
      </c>
      <c r="C5" s="16" t="s">
        <v>321</v>
      </c>
      <c r="D5" s="16" t="s">
        <v>2</v>
      </c>
      <c r="E5" s="16" t="s">
        <v>15</v>
      </c>
      <c r="F5" s="16" t="s">
        <v>18</v>
      </c>
      <c r="G5" s="16" t="s">
        <v>15</v>
      </c>
      <c r="H5" s="16" t="s">
        <v>326</v>
      </c>
      <c r="I5" s="16" t="s">
        <v>110</v>
      </c>
      <c r="J5" s="16">
        <v>16</v>
      </c>
      <c r="K5" s="16" t="str">
        <f t="shared" si="0"/>
        <v>Short</v>
      </c>
      <c r="L5" s="66">
        <v>144</v>
      </c>
      <c r="M5" s="66">
        <v>9.1</v>
      </c>
      <c r="N5" s="66" t="s">
        <v>35</v>
      </c>
      <c r="O5" s="66">
        <v>4.5999999999999996</v>
      </c>
      <c r="P5" s="66" t="s">
        <v>41</v>
      </c>
      <c r="Q5" s="66" t="s">
        <v>41</v>
      </c>
      <c r="R5" s="66">
        <v>144</v>
      </c>
      <c r="S5" s="66">
        <v>8.9</v>
      </c>
      <c r="T5" s="66" t="s">
        <v>35</v>
      </c>
      <c r="U5" s="66">
        <v>5.0999999999999996</v>
      </c>
      <c r="V5" s="66" t="s">
        <v>41</v>
      </c>
      <c r="W5" s="66" t="s">
        <v>41</v>
      </c>
      <c r="X5" s="66">
        <v>144</v>
      </c>
      <c r="Y5" s="77">
        <v>6</v>
      </c>
      <c r="Z5" s="66" t="s">
        <v>35</v>
      </c>
      <c r="AA5" s="66">
        <v>4.0999999999999996</v>
      </c>
      <c r="AB5" s="66" t="s">
        <v>41</v>
      </c>
      <c r="AC5" s="66" t="s">
        <v>41</v>
      </c>
      <c r="AD5" s="66">
        <v>144</v>
      </c>
      <c r="AE5" s="66">
        <v>8.4</v>
      </c>
      <c r="AF5" s="66" t="s">
        <v>35</v>
      </c>
      <c r="AG5" s="66">
        <v>5.4</v>
      </c>
      <c r="AH5" s="66" t="s">
        <v>41</v>
      </c>
      <c r="AI5" s="66" t="s">
        <v>41</v>
      </c>
      <c r="AJ5" s="66" t="s">
        <v>41</v>
      </c>
      <c r="AK5" s="66" t="s">
        <v>41</v>
      </c>
      <c r="AL5" s="66" t="s">
        <v>41</v>
      </c>
      <c r="AM5" s="66" t="s">
        <v>41</v>
      </c>
      <c r="AN5" s="66" t="s">
        <v>41</v>
      </c>
      <c r="AO5" s="66" t="s">
        <v>41</v>
      </c>
      <c r="AP5" s="66" t="s">
        <v>41</v>
      </c>
      <c r="AQ5" s="66" t="s">
        <v>41</v>
      </c>
      <c r="AR5" s="66" t="s">
        <v>41</v>
      </c>
      <c r="AS5" s="66" t="s">
        <v>41</v>
      </c>
      <c r="AT5" s="66" t="s">
        <v>41</v>
      </c>
      <c r="AU5" s="66" t="s">
        <v>41</v>
      </c>
      <c r="AV5" s="66" t="s">
        <v>41</v>
      </c>
      <c r="AW5" s="66" t="s">
        <v>41</v>
      </c>
      <c r="AX5" s="66" t="s">
        <v>41</v>
      </c>
      <c r="AY5" s="66" t="s">
        <v>41</v>
      </c>
      <c r="AZ5" s="66" t="s">
        <v>41</v>
      </c>
      <c r="BA5" s="66" t="s">
        <v>41</v>
      </c>
      <c r="BB5" s="66" t="s">
        <v>41</v>
      </c>
      <c r="BC5" s="66" t="s">
        <v>41</v>
      </c>
      <c r="BD5" s="83">
        <v>0.05</v>
      </c>
    </row>
    <row r="6" spans="1:56" s="75" customFormat="1" ht="23" x14ac:dyDescent="0.25">
      <c r="A6" s="33" t="s">
        <v>327</v>
      </c>
      <c r="B6" s="16" t="s">
        <v>56</v>
      </c>
      <c r="C6" s="16" t="s">
        <v>321</v>
      </c>
      <c r="D6" s="16" t="s">
        <v>2</v>
      </c>
      <c r="E6" s="16" t="s">
        <v>15</v>
      </c>
      <c r="F6" s="16" t="s">
        <v>18</v>
      </c>
      <c r="G6" s="16" t="s">
        <v>15</v>
      </c>
      <c r="H6" s="16" t="s">
        <v>32</v>
      </c>
      <c r="I6" s="16" t="s">
        <v>31</v>
      </c>
      <c r="J6" s="16">
        <v>16</v>
      </c>
      <c r="K6" s="16" t="str">
        <f t="shared" si="0"/>
        <v>Short</v>
      </c>
      <c r="L6" s="66">
        <v>19</v>
      </c>
      <c r="M6" s="66">
        <v>6.2</v>
      </c>
      <c r="N6" s="66" t="s">
        <v>41</v>
      </c>
      <c r="O6" s="66" t="s">
        <v>41</v>
      </c>
      <c r="P6" s="66" t="s">
        <v>41</v>
      </c>
      <c r="Q6" s="66" t="s">
        <v>41</v>
      </c>
      <c r="R6" s="66">
        <v>20</v>
      </c>
      <c r="S6" s="66">
        <v>7</v>
      </c>
      <c r="T6" s="66" t="s">
        <v>41</v>
      </c>
      <c r="U6" s="66" t="s">
        <v>41</v>
      </c>
      <c r="V6" s="66" t="s">
        <v>41</v>
      </c>
      <c r="W6" s="66" t="s">
        <v>41</v>
      </c>
      <c r="X6" s="66">
        <v>19</v>
      </c>
      <c r="Y6" s="66">
        <v>5.4</v>
      </c>
      <c r="Z6" s="66" t="s">
        <v>41</v>
      </c>
      <c r="AA6" s="66" t="s">
        <v>41</v>
      </c>
      <c r="AB6" s="66" t="s">
        <v>41</v>
      </c>
      <c r="AC6" s="66" t="s">
        <v>41</v>
      </c>
      <c r="AD6" s="66">
        <v>20</v>
      </c>
      <c r="AE6" s="66">
        <v>5.4</v>
      </c>
      <c r="AF6" s="66" t="s">
        <v>41</v>
      </c>
      <c r="AG6" s="66" t="s">
        <v>41</v>
      </c>
      <c r="AH6" s="66" t="s">
        <v>41</v>
      </c>
      <c r="AI6" s="66" t="s">
        <v>41</v>
      </c>
      <c r="AJ6" s="66" t="s">
        <v>41</v>
      </c>
      <c r="AK6" s="66" t="s">
        <v>41</v>
      </c>
      <c r="AL6" s="66" t="s">
        <v>41</v>
      </c>
      <c r="AM6" s="66" t="s">
        <v>41</v>
      </c>
      <c r="AN6" s="66" t="s">
        <v>41</v>
      </c>
      <c r="AO6" s="66" t="s">
        <v>41</v>
      </c>
      <c r="AP6" s="66" t="s">
        <v>41</v>
      </c>
      <c r="AQ6" s="66" t="s">
        <v>41</v>
      </c>
      <c r="AR6" s="66" t="s">
        <v>41</v>
      </c>
      <c r="AS6" s="66" t="s">
        <v>41</v>
      </c>
      <c r="AT6" s="66" t="s">
        <v>41</v>
      </c>
      <c r="AU6" s="66" t="s">
        <v>41</v>
      </c>
      <c r="AV6" s="66" t="s">
        <v>41</v>
      </c>
      <c r="AW6" s="66" t="s">
        <v>41</v>
      </c>
      <c r="AX6" s="66" t="s">
        <v>41</v>
      </c>
      <c r="AY6" s="66" t="s">
        <v>41</v>
      </c>
      <c r="AZ6" s="66" t="s">
        <v>41</v>
      </c>
      <c r="BA6" s="66" t="s">
        <v>41</v>
      </c>
      <c r="BB6" s="66" t="s">
        <v>41</v>
      </c>
      <c r="BC6" s="66" t="s">
        <v>41</v>
      </c>
      <c r="BD6" s="83" t="s">
        <v>328</v>
      </c>
    </row>
    <row r="7" spans="1:56" s="75" customFormat="1" ht="23" x14ac:dyDescent="0.25">
      <c r="A7" s="33" t="s">
        <v>332</v>
      </c>
      <c r="B7" s="16" t="s">
        <v>63</v>
      </c>
      <c r="C7" s="16" t="s">
        <v>321</v>
      </c>
      <c r="D7" s="16" t="s">
        <v>2</v>
      </c>
      <c r="E7" s="16" t="s">
        <v>15</v>
      </c>
      <c r="F7" s="16" t="s">
        <v>18</v>
      </c>
      <c r="G7" s="16" t="s">
        <v>15</v>
      </c>
      <c r="H7" s="16" t="s">
        <v>322</v>
      </c>
      <c r="I7" s="16" t="s">
        <v>31</v>
      </c>
      <c r="J7" s="16">
        <v>14</v>
      </c>
      <c r="K7" s="16" t="str">
        <f>IF(J7&gt;=52,"Long",IF(J7&gt;=26,"Intermediate",IF(J7&lt;26,"Short")))</f>
        <v>Short</v>
      </c>
      <c r="L7" s="66">
        <v>177</v>
      </c>
      <c r="M7" s="77">
        <v>5</v>
      </c>
      <c r="N7" s="66" t="s">
        <v>35</v>
      </c>
      <c r="O7" s="77">
        <v>1</v>
      </c>
      <c r="P7" s="66" t="s">
        <v>41</v>
      </c>
      <c r="Q7" s="66" t="s">
        <v>41</v>
      </c>
      <c r="R7" s="66">
        <v>176</v>
      </c>
      <c r="S7" s="66">
        <v>5.0999999999999996</v>
      </c>
      <c r="T7" s="66" t="s">
        <v>35</v>
      </c>
      <c r="U7" s="77">
        <v>1</v>
      </c>
      <c r="V7" s="66" t="s">
        <v>41</v>
      </c>
      <c r="W7" s="66" t="s">
        <v>41</v>
      </c>
      <c r="X7" s="66" t="s">
        <v>41</v>
      </c>
      <c r="Y7" s="66" t="s">
        <v>41</v>
      </c>
      <c r="Z7" s="66" t="s">
        <v>41</v>
      </c>
      <c r="AA7" s="66" t="s">
        <v>41</v>
      </c>
      <c r="AB7" s="66" t="s">
        <v>41</v>
      </c>
      <c r="AC7" s="66" t="s">
        <v>41</v>
      </c>
      <c r="AD7" s="66" t="s">
        <v>41</v>
      </c>
      <c r="AE7" s="66" t="s">
        <v>41</v>
      </c>
      <c r="AF7" s="66" t="s">
        <v>41</v>
      </c>
      <c r="AG7" s="66" t="s">
        <v>41</v>
      </c>
      <c r="AH7" s="66" t="s">
        <v>41</v>
      </c>
      <c r="AI7" s="66" t="s">
        <v>41</v>
      </c>
      <c r="AJ7" s="66">
        <v>177</v>
      </c>
      <c r="AK7" s="66">
        <v>-2.57</v>
      </c>
      <c r="AL7" s="66" t="s">
        <v>48</v>
      </c>
      <c r="AM7" s="66" t="s">
        <v>41</v>
      </c>
      <c r="AN7" s="66">
        <v>-2.81</v>
      </c>
      <c r="AO7" s="66">
        <v>-2.33</v>
      </c>
      <c r="AP7" s="66">
        <v>176</v>
      </c>
      <c r="AQ7" s="66">
        <v>-1.8</v>
      </c>
      <c r="AR7" s="66" t="s">
        <v>48</v>
      </c>
      <c r="AS7" s="66" t="s">
        <v>41</v>
      </c>
      <c r="AT7" s="66">
        <v>-2.0499999999999998</v>
      </c>
      <c r="AU7" s="66">
        <v>-1.56</v>
      </c>
      <c r="AV7" s="66">
        <v>177</v>
      </c>
      <c r="AW7" s="66">
        <v>176</v>
      </c>
      <c r="AX7" s="66" t="s">
        <v>333</v>
      </c>
      <c r="AY7" s="66">
        <v>-0.77</v>
      </c>
      <c r="AZ7" s="66" t="s">
        <v>48</v>
      </c>
      <c r="BA7" s="66" t="s">
        <v>41</v>
      </c>
      <c r="BB7" s="66">
        <v>-1.1100000000000001</v>
      </c>
      <c r="BC7" s="66">
        <v>-0.43</v>
      </c>
      <c r="BD7" s="83" t="s">
        <v>65</v>
      </c>
    </row>
    <row r="8" spans="1:56" s="75" customFormat="1" x14ac:dyDescent="0.25">
      <c r="A8" s="33" t="s">
        <v>329</v>
      </c>
      <c r="B8" s="16" t="s">
        <v>56</v>
      </c>
      <c r="C8" s="16" t="s">
        <v>330</v>
      </c>
      <c r="D8" s="16" t="s">
        <v>2</v>
      </c>
      <c r="E8" s="16" t="s">
        <v>15</v>
      </c>
      <c r="F8" s="16" t="s">
        <v>18</v>
      </c>
      <c r="G8" s="16" t="s">
        <v>15</v>
      </c>
      <c r="H8" s="16" t="s">
        <v>322</v>
      </c>
      <c r="I8" s="16" t="s">
        <v>31</v>
      </c>
      <c r="J8" s="16">
        <v>13</v>
      </c>
      <c r="K8" s="16" t="str">
        <f t="shared" si="0"/>
        <v>Short</v>
      </c>
      <c r="L8" s="66">
        <v>194</v>
      </c>
      <c r="M8" s="66">
        <v>5.49</v>
      </c>
      <c r="N8" s="66" t="s">
        <v>35</v>
      </c>
      <c r="O8" s="66">
        <v>1.27</v>
      </c>
      <c r="P8" s="66" t="s">
        <v>41</v>
      </c>
      <c r="Q8" s="66" t="s">
        <v>41</v>
      </c>
      <c r="R8" s="66">
        <v>197</v>
      </c>
      <c r="S8" s="66">
        <v>5.41</v>
      </c>
      <c r="T8" s="66" t="s">
        <v>35</v>
      </c>
      <c r="U8" s="66">
        <v>1.21</v>
      </c>
      <c r="V8" s="66" t="s">
        <v>41</v>
      </c>
      <c r="W8" s="66" t="s">
        <v>41</v>
      </c>
      <c r="X8" s="66" t="s">
        <v>41</v>
      </c>
      <c r="Y8" s="66" t="s">
        <v>41</v>
      </c>
      <c r="Z8" s="66" t="s">
        <v>41</v>
      </c>
      <c r="AA8" s="66" t="s">
        <v>41</v>
      </c>
      <c r="AB8" s="66" t="s">
        <v>41</v>
      </c>
      <c r="AC8" s="66" t="s">
        <v>41</v>
      </c>
      <c r="AD8" s="66" t="s">
        <v>41</v>
      </c>
      <c r="AE8" s="66" t="s">
        <v>41</v>
      </c>
      <c r="AF8" s="66" t="s">
        <v>41</v>
      </c>
      <c r="AG8" s="66" t="s">
        <v>41</v>
      </c>
      <c r="AH8" s="66" t="s">
        <v>41</v>
      </c>
      <c r="AI8" s="66" t="s">
        <v>41</v>
      </c>
      <c r="AJ8" s="66">
        <v>172</v>
      </c>
      <c r="AK8" s="66">
        <v>-2.23</v>
      </c>
      <c r="AL8" s="66" t="s">
        <v>48</v>
      </c>
      <c r="AM8" s="66" t="s">
        <v>41</v>
      </c>
      <c r="AN8" s="66">
        <v>-2.4500000000000002</v>
      </c>
      <c r="AO8" s="66">
        <v>-2.0099999999999998</v>
      </c>
      <c r="AP8" s="66">
        <v>177</v>
      </c>
      <c r="AQ8" s="66">
        <v>-1.73</v>
      </c>
      <c r="AR8" s="66" t="s">
        <v>48</v>
      </c>
      <c r="AS8" s="66" t="s">
        <v>41</v>
      </c>
      <c r="AT8" s="66">
        <v>-1.95</v>
      </c>
      <c r="AU8" s="66">
        <v>-1.51</v>
      </c>
      <c r="AV8" s="66">
        <v>172</v>
      </c>
      <c r="AW8" s="66">
        <v>177</v>
      </c>
      <c r="AX8" s="66" t="s">
        <v>331</v>
      </c>
      <c r="AY8" s="76">
        <v>-0.5</v>
      </c>
      <c r="AZ8" s="66" t="s">
        <v>48</v>
      </c>
      <c r="BA8" s="66" t="s">
        <v>41</v>
      </c>
      <c r="BB8" s="76">
        <v>-0.8</v>
      </c>
      <c r="BC8" s="76">
        <v>-0.2</v>
      </c>
      <c r="BD8" s="83">
        <v>1E-3</v>
      </c>
    </row>
    <row r="9" spans="1:56" s="75" customFormat="1" x14ac:dyDescent="0.25">
      <c r="A9" s="33" t="s">
        <v>334</v>
      </c>
      <c r="B9" s="16" t="s">
        <v>56</v>
      </c>
      <c r="C9" s="16" t="s">
        <v>321</v>
      </c>
      <c r="D9" s="16" t="s">
        <v>335</v>
      </c>
      <c r="E9" s="16" t="s">
        <v>15</v>
      </c>
      <c r="F9" s="16" t="s">
        <v>336</v>
      </c>
      <c r="G9" s="16" t="s">
        <v>15</v>
      </c>
      <c r="H9" s="16" t="s">
        <v>32</v>
      </c>
      <c r="I9" s="16" t="s">
        <v>33</v>
      </c>
      <c r="J9" s="16">
        <v>13</v>
      </c>
      <c r="K9" s="16" t="str">
        <f t="shared" si="0"/>
        <v>Short</v>
      </c>
      <c r="L9" s="66">
        <v>481</v>
      </c>
      <c r="M9" s="66">
        <v>65.099999999999994</v>
      </c>
      <c r="N9" s="66" t="s">
        <v>35</v>
      </c>
      <c r="O9" s="66">
        <v>14.2</v>
      </c>
      <c r="P9" s="66" t="s">
        <v>41</v>
      </c>
      <c r="Q9" s="66" t="s">
        <v>41</v>
      </c>
      <c r="R9" s="66">
        <v>243</v>
      </c>
      <c r="S9" s="66">
        <v>65.7</v>
      </c>
      <c r="T9" s="66" t="s">
        <v>35</v>
      </c>
      <c r="U9" s="66">
        <v>13.3</v>
      </c>
      <c r="V9" s="66" t="s">
        <v>41</v>
      </c>
      <c r="W9" s="66" t="s">
        <v>41</v>
      </c>
      <c r="X9" s="66" t="s">
        <v>41</v>
      </c>
      <c r="Y9" s="66" t="s">
        <v>41</v>
      </c>
      <c r="Z9" s="66" t="s">
        <v>41</v>
      </c>
      <c r="AA9" s="66" t="s">
        <v>41</v>
      </c>
      <c r="AB9" s="66" t="s">
        <v>41</v>
      </c>
      <c r="AC9" s="66" t="s">
        <v>41</v>
      </c>
      <c r="AD9" s="66" t="s">
        <v>41</v>
      </c>
      <c r="AE9" s="66" t="s">
        <v>41</v>
      </c>
      <c r="AF9" s="66" t="s">
        <v>41</v>
      </c>
      <c r="AG9" s="66" t="s">
        <v>41</v>
      </c>
      <c r="AH9" s="66" t="s">
        <v>41</v>
      </c>
      <c r="AI9" s="66" t="s">
        <v>41</v>
      </c>
      <c r="AJ9" s="66">
        <v>481</v>
      </c>
      <c r="AK9" s="66">
        <v>-25.2</v>
      </c>
      <c r="AL9" s="66" t="s">
        <v>35</v>
      </c>
      <c r="AM9" s="66">
        <v>24.7</v>
      </c>
      <c r="AN9" s="66" t="s">
        <v>41</v>
      </c>
      <c r="AO9" s="66" t="s">
        <v>41</v>
      </c>
      <c r="AP9" s="66">
        <v>243</v>
      </c>
      <c r="AQ9" s="66">
        <v>-19.8</v>
      </c>
      <c r="AR9" s="66" t="s">
        <v>35</v>
      </c>
      <c r="AS9" s="66">
        <v>26.1</v>
      </c>
      <c r="AT9" s="66" t="s">
        <v>41</v>
      </c>
      <c r="AU9" s="66" t="s">
        <v>41</v>
      </c>
      <c r="AV9" s="66" t="s">
        <v>41</v>
      </c>
      <c r="AW9" s="66" t="s">
        <v>41</v>
      </c>
      <c r="AX9" s="66" t="s">
        <v>41</v>
      </c>
      <c r="AY9" s="76" t="s">
        <v>41</v>
      </c>
      <c r="AZ9" s="66" t="s">
        <v>41</v>
      </c>
      <c r="BA9" s="66" t="s">
        <v>41</v>
      </c>
      <c r="BB9" s="66" t="s">
        <v>41</v>
      </c>
      <c r="BC9" s="66" t="s">
        <v>41</v>
      </c>
      <c r="BD9" s="83" t="s">
        <v>41</v>
      </c>
    </row>
    <row r="10" spans="1:56" s="75" customFormat="1" x14ac:dyDescent="0.25">
      <c r="A10" s="33" t="s">
        <v>337</v>
      </c>
      <c r="B10" s="16" t="s">
        <v>56</v>
      </c>
      <c r="C10" s="16" t="s">
        <v>321</v>
      </c>
      <c r="D10" s="16" t="s">
        <v>335</v>
      </c>
      <c r="E10" s="16" t="s">
        <v>15</v>
      </c>
      <c r="F10" s="16" t="s">
        <v>336</v>
      </c>
      <c r="G10" s="16" t="s">
        <v>15</v>
      </c>
      <c r="H10" s="16" t="s">
        <v>32</v>
      </c>
      <c r="I10" s="16" t="s">
        <v>33</v>
      </c>
      <c r="J10" s="16">
        <v>13</v>
      </c>
      <c r="K10" s="16" t="str">
        <f t="shared" si="0"/>
        <v>Short</v>
      </c>
      <c r="L10" s="66">
        <v>420</v>
      </c>
      <c r="M10" s="66">
        <v>64.8</v>
      </c>
      <c r="N10" s="66" t="s">
        <v>35</v>
      </c>
      <c r="O10" s="66">
        <v>13.49</v>
      </c>
      <c r="P10" s="66" t="s">
        <v>41</v>
      </c>
      <c r="Q10" s="66" t="s">
        <v>41</v>
      </c>
      <c r="R10" s="66">
        <v>424</v>
      </c>
      <c r="S10" s="66">
        <v>63.8</v>
      </c>
      <c r="T10" s="66" t="s">
        <v>35</v>
      </c>
      <c r="U10" s="66">
        <v>13.2</v>
      </c>
      <c r="V10" s="66" t="s">
        <v>41</v>
      </c>
      <c r="W10" s="66" t="s">
        <v>41</v>
      </c>
      <c r="X10" s="66" t="s">
        <v>41</v>
      </c>
      <c r="Y10" s="66" t="s">
        <v>41</v>
      </c>
      <c r="Z10" s="66" t="s">
        <v>41</v>
      </c>
      <c r="AA10" s="66" t="s">
        <v>41</v>
      </c>
      <c r="AB10" s="66" t="s">
        <v>41</v>
      </c>
      <c r="AC10" s="66" t="s">
        <v>41</v>
      </c>
      <c r="AD10" s="66" t="s">
        <v>41</v>
      </c>
      <c r="AE10" s="66" t="s">
        <v>41</v>
      </c>
      <c r="AF10" s="66" t="s">
        <v>41</v>
      </c>
      <c r="AG10" s="66" t="s">
        <v>41</v>
      </c>
      <c r="AH10" s="66" t="s">
        <v>41</v>
      </c>
      <c r="AI10" s="66" t="s">
        <v>41</v>
      </c>
      <c r="AJ10" s="66">
        <v>420</v>
      </c>
      <c r="AK10" s="66">
        <v>-26.6</v>
      </c>
      <c r="AL10" s="66" t="s">
        <v>35</v>
      </c>
      <c r="AM10" s="66">
        <v>23.65</v>
      </c>
      <c r="AN10" s="66" t="s">
        <v>41</v>
      </c>
      <c r="AO10" s="66" t="s">
        <v>41</v>
      </c>
      <c r="AP10" s="66">
        <v>424</v>
      </c>
      <c r="AQ10" s="66">
        <v>-21.4</v>
      </c>
      <c r="AR10" s="66" t="s">
        <v>35</v>
      </c>
      <c r="AS10" s="66">
        <v>23.97</v>
      </c>
      <c r="AT10" s="66" t="s">
        <v>41</v>
      </c>
      <c r="AU10" s="66" t="s">
        <v>41</v>
      </c>
      <c r="AV10" s="66" t="s">
        <v>41</v>
      </c>
      <c r="AW10" s="66" t="s">
        <v>41</v>
      </c>
      <c r="AX10" s="66" t="s">
        <v>41</v>
      </c>
      <c r="AY10" s="76" t="s">
        <v>41</v>
      </c>
      <c r="AZ10" s="66" t="s">
        <v>41</v>
      </c>
      <c r="BA10" s="66" t="s">
        <v>41</v>
      </c>
      <c r="BB10" s="66" t="s">
        <v>41</v>
      </c>
      <c r="BC10" s="66" t="s">
        <v>41</v>
      </c>
      <c r="BD10" s="83" t="s">
        <v>41</v>
      </c>
    </row>
    <row r="11" spans="1:56" s="75" customFormat="1" x14ac:dyDescent="0.25">
      <c r="A11" s="33" t="s">
        <v>338</v>
      </c>
      <c r="B11" s="16" t="s">
        <v>56</v>
      </c>
      <c r="C11" s="16" t="s">
        <v>321</v>
      </c>
      <c r="D11" s="16" t="s">
        <v>335</v>
      </c>
      <c r="E11" s="16" t="s">
        <v>15</v>
      </c>
      <c r="F11" s="16" t="s">
        <v>336</v>
      </c>
      <c r="G11" s="16" t="s">
        <v>15</v>
      </c>
      <c r="H11" s="16" t="s">
        <v>32</v>
      </c>
      <c r="I11" s="16" t="s">
        <v>33</v>
      </c>
      <c r="J11" s="16">
        <v>13</v>
      </c>
      <c r="K11" s="16" t="str">
        <f t="shared" si="0"/>
        <v>Short</v>
      </c>
      <c r="L11" s="66">
        <v>393</v>
      </c>
      <c r="M11" s="66">
        <v>66.099999999999994</v>
      </c>
      <c r="N11" s="66" t="s">
        <v>35</v>
      </c>
      <c r="O11" s="66">
        <v>14.1</v>
      </c>
      <c r="P11" s="66" t="s">
        <v>41</v>
      </c>
      <c r="Q11" s="66" t="s">
        <v>41</v>
      </c>
      <c r="R11" s="66">
        <v>382</v>
      </c>
      <c r="S11" s="66">
        <v>66.2</v>
      </c>
      <c r="T11" s="66" t="s">
        <v>35</v>
      </c>
      <c r="U11" s="66">
        <v>13.18</v>
      </c>
      <c r="V11" s="66" t="s">
        <v>41</v>
      </c>
      <c r="W11" s="66" t="s">
        <v>41</v>
      </c>
      <c r="X11" s="66" t="s">
        <v>41</v>
      </c>
      <c r="Y11" s="66" t="s">
        <v>41</v>
      </c>
      <c r="Z11" s="66" t="s">
        <v>41</v>
      </c>
      <c r="AA11" s="66" t="s">
        <v>41</v>
      </c>
      <c r="AB11" s="66" t="s">
        <v>41</v>
      </c>
      <c r="AC11" s="66" t="s">
        <v>41</v>
      </c>
      <c r="AD11" s="66" t="s">
        <v>41</v>
      </c>
      <c r="AE11" s="66" t="s">
        <v>41</v>
      </c>
      <c r="AF11" s="66" t="s">
        <v>41</v>
      </c>
      <c r="AG11" s="66" t="s">
        <v>41</v>
      </c>
      <c r="AH11" s="66" t="s">
        <v>41</v>
      </c>
      <c r="AI11" s="66" t="s">
        <v>41</v>
      </c>
      <c r="AJ11" s="66">
        <v>393</v>
      </c>
      <c r="AK11" s="66">
        <v>-24.1</v>
      </c>
      <c r="AL11" s="66" t="s">
        <v>35</v>
      </c>
      <c r="AM11" s="66">
        <v>26.4</v>
      </c>
      <c r="AN11" s="66" t="s">
        <v>41</v>
      </c>
      <c r="AO11" s="66" t="s">
        <v>41</v>
      </c>
      <c r="AP11" s="66">
        <v>382</v>
      </c>
      <c r="AQ11" s="66">
        <v>-18.100000000000001</v>
      </c>
      <c r="AR11" s="66" t="s">
        <v>35</v>
      </c>
      <c r="AS11" s="66">
        <v>25.51</v>
      </c>
      <c r="AT11" s="66" t="s">
        <v>41</v>
      </c>
      <c r="AU11" s="66" t="s">
        <v>41</v>
      </c>
      <c r="AV11" s="66" t="s">
        <v>41</v>
      </c>
      <c r="AW11" s="66" t="s">
        <v>41</v>
      </c>
      <c r="AX11" s="66" t="s">
        <v>41</v>
      </c>
      <c r="AY11" s="76" t="s">
        <v>41</v>
      </c>
      <c r="AZ11" s="66" t="s">
        <v>41</v>
      </c>
      <c r="BA11" s="66" t="s">
        <v>41</v>
      </c>
      <c r="BB11" s="66" t="s">
        <v>41</v>
      </c>
      <c r="BC11" s="66" t="s">
        <v>41</v>
      </c>
      <c r="BD11" s="83" t="s">
        <v>41</v>
      </c>
    </row>
    <row r="12" spans="1:56" s="75" customFormat="1" x14ac:dyDescent="0.25">
      <c r="A12" s="33" t="s">
        <v>340</v>
      </c>
      <c r="B12" s="16" t="s">
        <v>63</v>
      </c>
      <c r="C12" s="16" t="s">
        <v>321</v>
      </c>
      <c r="D12" s="16" t="s">
        <v>335</v>
      </c>
      <c r="E12" s="16" t="s">
        <v>15</v>
      </c>
      <c r="F12" s="16" t="s">
        <v>336</v>
      </c>
      <c r="G12" s="16" t="s">
        <v>15</v>
      </c>
      <c r="H12" s="16" t="s">
        <v>326</v>
      </c>
      <c r="I12" s="16" t="s">
        <v>341</v>
      </c>
      <c r="J12" s="16">
        <v>24</v>
      </c>
      <c r="K12" s="16" t="str">
        <f>IF(J12&gt;=52,"Long",IF(J12&gt;=26,"Intermediate",IF(J12&lt;26,"Short")))</f>
        <v>Short</v>
      </c>
      <c r="L12" s="66">
        <v>318</v>
      </c>
      <c r="M12" s="66">
        <v>234.9</v>
      </c>
      <c r="N12" s="66" t="s">
        <v>35</v>
      </c>
      <c r="O12" s="66">
        <v>74.3</v>
      </c>
      <c r="P12" s="66" t="s">
        <v>41</v>
      </c>
      <c r="Q12" s="66" t="s">
        <v>41</v>
      </c>
      <c r="R12" s="66">
        <v>313</v>
      </c>
      <c r="S12" s="66">
        <v>237.1</v>
      </c>
      <c r="T12" s="66" t="s">
        <v>35</v>
      </c>
      <c r="U12" s="66">
        <v>74.2</v>
      </c>
      <c r="V12" s="66" t="s">
        <v>41</v>
      </c>
      <c r="W12" s="66" t="s">
        <v>41</v>
      </c>
      <c r="X12" s="66">
        <v>318</v>
      </c>
      <c r="Y12" s="66">
        <v>135.69999999999999</v>
      </c>
      <c r="Z12" s="66" t="s">
        <v>35</v>
      </c>
      <c r="AA12" s="66">
        <v>108.3</v>
      </c>
      <c r="AB12" s="66" t="s">
        <v>41</v>
      </c>
      <c r="AC12" s="66" t="s">
        <v>41</v>
      </c>
      <c r="AD12" s="66">
        <v>313</v>
      </c>
      <c r="AE12" s="66">
        <v>151</v>
      </c>
      <c r="AF12" s="66" t="s">
        <v>35</v>
      </c>
      <c r="AG12" s="66">
        <v>113.1</v>
      </c>
      <c r="AH12" s="66" t="s">
        <v>41</v>
      </c>
      <c r="AI12" s="66" t="s">
        <v>41</v>
      </c>
      <c r="AJ12" s="66">
        <v>318</v>
      </c>
      <c r="AK12" s="77">
        <v>-100</v>
      </c>
      <c r="AL12" s="66" t="s">
        <v>35</v>
      </c>
      <c r="AM12" s="66">
        <v>102.9</v>
      </c>
      <c r="AN12" s="66" t="s">
        <v>41</v>
      </c>
      <c r="AO12" s="66" t="s">
        <v>41</v>
      </c>
      <c r="AP12" s="66">
        <v>313</v>
      </c>
      <c r="AQ12" s="66">
        <v>-86.1</v>
      </c>
      <c r="AR12" s="66" t="s">
        <v>35</v>
      </c>
      <c r="AS12" s="66">
        <v>114.2</v>
      </c>
      <c r="AT12" s="66" t="s">
        <v>41</v>
      </c>
      <c r="AU12" s="66" t="s">
        <v>41</v>
      </c>
      <c r="AV12" s="66" t="s">
        <v>41</v>
      </c>
      <c r="AW12" s="66" t="s">
        <v>41</v>
      </c>
      <c r="AX12" s="66" t="s">
        <v>41</v>
      </c>
      <c r="AY12" s="66" t="s">
        <v>41</v>
      </c>
      <c r="AZ12" s="66" t="s">
        <v>41</v>
      </c>
      <c r="BA12" s="66" t="s">
        <v>41</v>
      </c>
      <c r="BB12" s="66" t="s">
        <v>41</v>
      </c>
      <c r="BC12" s="66" t="s">
        <v>41</v>
      </c>
      <c r="BD12" s="83" t="s">
        <v>41</v>
      </c>
    </row>
    <row r="13" spans="1:56" s="75" customFormat="1" x14ac:dyDescent="0.25">
      <c r="A13" s="33" t="s">
        <v>339</v>
      </c>
      <c r="B13" s="16" t="s">
        <v>56</v>
      </c>
      <c r="C13" s="16" t="s">
        <v>321</v>
      </c>
      <c r="D13" s="16" t="s">
        <v>335</v>
      </c>
      <c r="E13" s="16" t="s">
        <v>15</v>
      </c>
      <c r="F13" s="16" t="s">
        <v>336</v>
      </c>
      <c r="G13" s="16" t="s">
        <v>15</v>
      </c>
      <c r="H13" s="16" t="s">
        <v>32</v>
      </c>
      <c r="I13" s="16" t="s">
        <v>33</v>
      </c>
      <c r="J13" s="16">
        <v>13</v>
      </c>
      <c r="K13" s="16" t="str">
        <f t="shared" si="0"/>
        <v>Short</v>
      </c>
      <c r="L13" s="66">
        <v>444</v>
      </c>
      <c r="M13" s="66">
        <v>66.2</v>
      </c>
      <c r="N13" s="66" t="s">
        <v>35</v>
      </c>
      <c r="O13" s="66">
        <v>14.06</v>
      </c>
      <c r="P13" s="66" t="s">
        <v>41</v>
      </c>
      <c r="Q13" s="66" t="s">
        <v>41</v>
      </c>
      <c r="R13" s="66">
        <v>231</v>
      </c>
      <c r="S13" s="66">
        <v>66.7</v>
      </c>
      <c r="T13" s="66" t="s">
        <v>35</v>
      </c>
      <c r="U13" s="66">
        <v>14.98</v>
      </c>
      <c r="V13" s="66" t="s">
        <v>41</v>
      </c>
      <c r="W13" s="66" t="s">
        <v>41</v>
      </c>
      <c r="X13" s="66" t="s">
        <v>41</v>
      </c>
      <c r="Y13" s="66" t="s">
        <v>41</v>
      </c>
      <c r="Z13" s="66" t="s">
        <v>41</v>
      </c>
      <c r="AA13" s="66" t="s">
        <v>41</v>
      </c>
      <c r="AB13" s="66" t="s">
        <v>41</v>
      </c>
      <c r="AC13" s="66" t="s">
        <v>41</v>
      </c>
      <c r="AD13" s="66" t="s">
        <v>41</v>
      </c>
      <c r="AE13" s="66" t="s">
        <v>41</v>
      </c>
      <c r="AF13" s="66" t="s">
        <v>41</v>
      </c>
      <c r="AG13" s="66" t="s">
        <v>41</v>
      </c>
      <c r="AH13" s="66" t="s">
        <v>41</v>
      </c>
      <c r="AI13" s="66" t="s">
        <v>41</v>
      </c>
      <c r="AJ13" s="66">
        <v>444</v>
      </c>
      <c r="AK13" s="66">
        <v>-27.4</v>
      </c>
      <c r="AL13" s="66" t="s">
        <v>35</v>
      </c>
      <c r="AM13" s="66">
        <v>27.72</v>
      </c>
      <c r="AN13" s="66" t="s">
        <v>41</v>
      </c>
      <c r="AO13" s="66" t="s">
        <v>41</v>
      </c>
      <c r="AP13" s="66">
        <v>231</v>
      </c>
      <c r="AQ13" s="66">
        <v>-21.3</v>
      </c>
      <c r="AR13" s="66" t="s">
        <v>35</v>
      </c>
      <c r="AS13" s="66">
        <v>26.33</v>
      </c>
      <c r="AT13" s="66" t="s">
        <v>41</v>
      </c>
      <c r="AU13" s="66" t="s">
        <v>41</v>
      </c>
      <c r="AV13" s="66" t="s">
        <v>41</v>
      </c>
      <c r="AW13" s="66" t="s">
        <v>41</v>
      </c>
      <c r="AX13" s="66" t="s">
        <v>41</v>
      </c>
      <c r="AY13" s="76" t="s">
        <v>41</v>
      </c>
      <c r="AZ13" s="66" t="s">
        <v>41</v>
      </c>
      <c r="BA13" s="66" t="s">
        <v>41</v>
      </c>
      <c r="BB13" s="66" t="s">
        <v>41</v>
      </c>
      <c r="BC13" s="66" t="s">
        <v>41</v>
      </c>
      <c r="BD13" s="83" t="s">
        <v>41</v>
      </c>
    </row>
    <row r="14" spans="1:56" s="75" customFormat="1" ht="34.5" x14ac:dyDescent="0.25">
      <c r="A14" s="33" t="s">
        <v>342</v>
      </c>
      <c r="B14" s="16" t="s">
        <v>56</v>
      </c>
      <c r="C14" s="16" t="s">
        <v>330</v>
      </c>
      <c r="D14" s="16" t="s">
        <v>335</v>
      </c>
      <c r="E14" s="16" t="s">
        <v>15</v>
      </c>
      <c r="F14" s="16" t="s">
        <v>336</v>
      </c>
      <c r="G14" s="16" t="s">
        <v>15</v>
      </c>
      <c r="H14" s="16" t="s">
        <v>343</v>
      </c>
      <c r="I14" s="16" t="s">
        <v>33</v>
      </c>
      <c r="J14" s="16">
        <v>12</v>
      </c>
      <c r="K14" s="16" t="str">
        <f t="shared" si="0"/>
        <v>Short</v>
      </c>
      <c r="L14" s="66">
        <v>236</v>
      </c>
      <c r="M14" s="66">
        <v>67.5</v>
      </c>
      <c r="N14" s="66" t="s">
        <v>35</v>
      </c>
      <c r="O14" s="66">
        <v>16.3</v>
      </c>
      <c r="P14" s="66" t="s">
        <v>41</v>
      </c>
      <c r="Q14" s="66" t="s">
        <v>41</v>
      </c>
      <c r="R14" s="66">
        <v>126</v>
      </c>
      <c r="S14" s="66">
        <v>66.599999999999994</v>
      </c>
      <c r="T14" s="66" t="s">
        <v>35</v>
      </c>
      <c r="U14" s="66">
        <v>16.2</v>
      </c>
      <c r="V14" s="66" t="s">
        <v>41</v>
      </c>
      <c r="W14" s="66" t="s">
        <v>41</v>
      </c>
      <c r="X14" s="66">
        <v>236</v>
      </c>
      <c r="Y14" s="66">
        <v>42.8</v>
      </c>
      <c r="Z14" s="66" t="s">
        <v>35</v>
      </c>
      <c r="AA14" s="66">
        <v>22.9</v>
      </c>
      <c r="AB14" s="66" t="s">
        <v>41</v>
      </c>
      <c r="AC14" s="66" t="s">
        <v>41</v>
      </c>
      <c r="AD14" s="66">
        <v>126</v>
      </c>
      <c r="AE14" s="66">
        <v>54.2</v>
      </c>
      <c r="AF14" s="66" t="s">
        <v>35</v>
      </c>
      <c r="AG14" s="66">
        <v>24.6</v>
      </c>
      <c r="AH14" s="66" t="s">
        <v>41</v>
      </c>
      <c r="AI14" s="66" t="s">
        <v>41</v>
      </c>
      <c r="AJ14" s="66" t="s">
        <v>41</v>
      </c>
      <c r="AK14" s="66" t="s">
        <v>41</v>
      </c>
      <c r="AL14" s="66" t="s">
        <v>41</v>
      </c>
      <c r="AM14" s="66" t="s">
        <v>41</v>
      </c>
      <c r="AN14" s="66" t="s">
        <v>41</v>
      </c>
      <c r="AO14" s="66" t="s">
        <v>41</v>
      </c>
      <c r="AP14" s="66" t="s">
        <v>41</v>
      </c>
      <c r="AQ14" s="66" t="s">
        <v>41</v>
      </c>
      <c r="AR14" s="66" t="s">
        <v>41</v>
      </c>
      <c r="AS14" s="66" t="s">
        <v>41</v>
      </c>
      <c r="AT14" s="66" t="s">
        <v>41</v>
      </c>
      <c r="AU14" s="66" t="s">
        <v>41</v>
      </c>
      <c r="AV14" s="66">
        <v>236</v>
      </c>
      <c r="AW14" s="66">
        <v>126</v>
      </c>
      <c r="AX14" s="66" t="s">
        <v>344</v>
      </c>
      <c r="AY14" s="66">
        <v>-11.95</v>
      </c>
      <c r="AZ14" s="66" t="s">
        <v>48</v>
      </c>
      <c r="BA14" s="66" t="s">
        <v>41</v>
      </c>
      <c r="BB14" s="66">
        <v>-16.57</v>
      </c>
      <c r="BC14" s="66">
        <v>-7.32</v>
      </c>
      <c r="BD14" s="83" t="s">
        <v>50</v>
      </c>
    </row>
    <row r="15" spans="1:56" s="75" customFormat="1" ht="34.5" x14ac:dyDescent="0.25">
      <c r="A15" s="33" t="s">
        <v>345</v>
      </c>
      <c r="B15" s="16" t="s">
        <v>56</v>
      </c>
      <c r="C15" s="16" t="s">
        <v>330</v>
      </c>
      <c r="D15" s="16" t="s">
        <v>335</v>
      </c>
      <c r="E15" s="16" t="s">
        <v>15</v>
      </c>
      <c r="F15" s="16" t="s">
        <v>336</v>
      </c>
      <c r="G15" s="16" t="s">
        <v>15</v>
      </c>
      <c r="H15" s="16" t="s">
        <v>343</v>
      </c>
      <c r="I15" s="16" t="s">
        <v>33</v>
      </c>
      <c r="J15" s="16">
        <v>12</v>
      </c>
      <c r="K15" s="16" t="str">
        <f t="shared" si="0"/>
        <v>Short</v>
      </c>
      <c r="L15" s="66">
        <v>246</v>
      </c>
      <c r="M15" s="66">
        <v>67.3</v>
      </c>
      <c r="N15" s="66" t="s">
        <v>35</v>
      </c>
      <c r="O15" s="66">
        <v>18.7</v>
      </c>
      <c r="P15" s="66" t="s">
        <v>41</v>
      </c>
      <c r="Q15" s="66" t="s">
        <v>41</v>
      </c>
      <c r="R15" s="66">
        <v>112</v>
      </c>
      <c r="S15" s="66">
        <v>66.400000000000006</v>
      </c>
      <c r="T15" s="66" t="s">
        <v>35</v>
      </c>
      <c r="U15" s="66">
        <v>16.899999999999999</v>
      </c>
      <c r="V15" s="66" t="s">
        <v>41</v>
      </c>
      <c r="W15" s="66" t="s">
        <v>41</v>
      </c>
      <c r="X15" s="66">
        <v>246</v>
      </c>
      <c r="Y15" s="66">
        <v>40.6</v>
      </c>
      <c r="Z15" s="66" t="s">
        <v>35</v>
      </c>
      <c r="AA15" s="66">
        <v>24.1</v>
      </c>
      <c r="AB15" s="66" t="s">
        <v>41</v>
      </c>
      <c r="AC15" s="66" t="s">
        <v>41</v>
      </c>
      <c r="AD15" s="66">
        <v>112</v>
      </c>
      <c r="AE15" s="66">
        <v>51.8</v>
      </c>
      <c r="AF15" s="66" t="s">
        <v>35</v>
      </c>
      <c r="AG15" s="66">
        <v>24.8</v>
      </c>
      <c r="AH15" s="66" t="s">
        <v>41</v>
      </c>
      <c r="AI15" s="66" t="s">
        <v>41</v>
      </c>
      <c r="AJ15" s="66" t="s">
        <v>41</v>
      </c>
      <c r="AK15" s="66" t="s">
        <v>41</v>
      </c>
      <c r="AL15" s="66" t="s">
        <v>41</v>
      </c>
      <c r="AM15" s="66" t="s">
        <v>41</v>
      </c>
      <c r="AN15" s="66" t="s">
        <v>41</v>
      </c>
      <c r="AO15" s="66" t="s">
        <v>41</v>
      </c>
      <c r="AP15" s="66" t="s">
        <v>41</v>
      </c>
      <c r="AQ15" s="66" t="s">
        <v>41</v>
      </c>
      <c r="AR15" s="66" t="s">
        <v>41</v>
      </c>
      <c r="AS15" s="66" t="s">
        <v>41</v>
      </c>
      <c r="AT15" s="66" t="s">
        <v>41</v>
      </c>
      <c r="AU15" s="66" t="s">
        <v>41</v>
      </c>
      <c r="AV15" s="66">
        <v>246</v>
      </c>
      <c r="AW15" s="66">
        <v>112</v>
      </c>
      <c r="AX15" s="66" t="s">
        <v>344</v>
      </c>
      <c r="AY15" s="76">
        <v>-11.7</v>
      </c>
      <c r="AZ15" s="66" t="s">
        <v>48</v>
      </c>
      <c r="BA15" s="66" t="s">
        <v>41</v>
      </c>
      <c r="BB15" s="66">
        <v>-16.559999999999999</v>
      </c>
      <c r="BC15" s="66">
        <v>-6.83</v>
      </c>
      <c r="BD15" s="83" t="s">
        <v>50</v>
      </c>
    </row>
    <row r="16" spans="1:56" s="75" customFormat="1" ht="34.5" x14ac:dyDescent="0.25">
      <c r="A16" s="33" t="s">
        <v>346</v>
      </c>
      <c r="B16" s="16" t="s">
        <v>63</v>
      </c>
      <c r="C16" s="16" t="s">
        <v>347</v>
      </c>
      <c r="D16" s="16" t="s">
        <v>335</v>
      </c>
      <c r="E16" s="16" t="s">
        <v>15</v>
      </c>
      <c r="F16" s="16" t="s">
        <v>336</v>
      </c>
      <c r="G16" s="16" t="s">
        <v>15</v>
      </c>
      <c r="H16" s="16" t="s">
        <v>32</v>
      </c>
      <c r="I16" s="16" t="s">
        <v>33</v>
      </c>
      <c r="J16" s="16">
        <v>13</v>
      </c>
      <c r="K16" s="16" t="str">
        <f t="shared" si="0"/>
        <v>Short</v>
      </c>
      <c r="L16" s="66">
        <v>419</v>
      </c>
      <c r="M16" s="66">
        <v>70.5</v>
      </c>
      <c r="N16" s="66" t="s">
        <v>35</v>
      </c>
      <c r="O16" s="76">
        <v>15.46</v>
      </c>
      <c r="P16" s="66" t="s">
        <v>41</v>
      </c>
      <c r="Q16" s="66" t="s">
        <v>41</v>
      </c>
      <c r="R16" s="66">
        <v>416</v>
      </c>
      <c r="S16" s="66">
        <v>70.400000000000006</v>
      </c>
      <c r="T16" s="66" t="s">
        <v>35</v>
      </c>
      <c r="U16" s="66">
        <v>15.37</v>
      </c>
      <c r="V16" s="66" t="s">
        <v>41</v>
      </c>
      <c r="W16" s="66" t="s">
        <v>41</v>
      </c>
      <c r="X16" s="66" t="s">
        <v>41</v>
      </c>
      <c r="Y16" s="66" t="s">
        <v>41</v>
      </c>
      <c r="Z16" s="66" t="s">
        <v>41</v>
      </c>
      <c r="AA16" s="66" t="s">
        <v>41</v>
      </c>
      <c r="AB16" s="66" t="s">
        <v>41</v>
      </c>
      <c r="AC16" s="66" t="s">
        <v>41</v>
      </c>
      <c r="AD16" s="66" t="s">
        <v>41</v>
      </c>
      <c r="AE16" s="66" t="s">
        <v>41</v>
      </c>
      <c r="AF16" s="66" t="s">
        <v>41</v>
      </c>
      <c r="AG16" s="66" t="s">
        <v>41</v>
      </c>
      <c r="AH16" s="66" t="s">
        <v>41</v>
      </c>
      <c r="AI16" s="66" t="s">
        <v>41</v>
      </c>
      <c r="AJ16" s="66">
        <v>419</v>
      </c>
      <c r="AK16" s="66">
        <v>-33.4</v>
      </c>
      <c r="AL16" s="66" t="s">
        <v>35</v>
      </c>
      <c r="AM16" s="66">
        <v>27</v>
      </c>
      <c r="AN16" s="66" t="s">
        <v>41</v>
      </c>
      <c r="AO16" s="66" t="s">
        <v>41</v>
      </c>
      <c r="AP16" s="66">
        <v>416</v>
      </c>
      <c r="AQ16" s="66">
        <v>-24.3</v>
      </c>
      <c r="AR16" s="66" t="s">
        <v>35</v>
      </c>
      <c r="AS16" s="66">
        <v>26.05</v>
      </c>
      <c r="AT16" s="66" t="s">
        <v>41</v>
      </c>
      <c r="AU16" s="66" t="s">
        <v>41</v>
      </c>
      <c r="AV16" s="66">
        <v>419</v>
      </c>
      <c r="AW16" s="66">
        <v>416</v>
      </c>
      <c r="AX16" s="66" t="s">
        <v>348</v>
      </c>
      <c r="AY16" s="76">
        <v>-1.2</v>
      </c>
      <c r="AZ16" s="66" t="s">
        <v>48</v>
      </c>
      <c r="BA16" s="66" t="s">
        <v>41</v>
      </c>
      <c r="BB16" s="66">
        <v>-1.72</v>
      </c>
      <c r="BC16" s="66">
        <v>-0.67</v>
      </c>
      <c r="BD16" s="83" t="s">
        <v>50</v>
      </c>
    </row>
    <row r="17" spans="1:56" s="78" customFormat="1" x14ac:dyDescent="0.25">
      <c r="A17" s="33" t="s">
        <v>349</v>
      </c>
      <c r="B17" s="16" t="s">
        <v>63</v>
      </c>
      <c r="C17" s="16" t="s">
        <v>321</v>
      </c>
      <c r="D17" s="16" t="s">
        <v>335</v>
      </c>
      <c r="E17" s="16" t="s">
        <v>15</v>
      </c>
      <c r="F17" s="16" t="s">
        <v>336</v>
      </c>
      <c r="G17" s="16" t="s">
        <v>15</v>
      </c>
      <c r="H17" s="16" t="s">
        <v>343</v>
      </c>
      <c r="I17" s="16" t="s">
        <v>33</v>
      </c>
      <c r="J17" s="16">
        <v>12</v>
      </c>
      <c r="K17" s="16" t="str">
        <f t="shared" si="0"/>
        <v>Short</v>
      </c>
      <c r="L17" s="66" t="s">
        <v>41</v>
      </c>
      <c r="M17" s="66" t="s">
        <v>41</v>
      </c>
      <c r="N17" s="66" t="s">
        <v>41</v>
      </c>
      <c r="O17" s="66" t="s">
        <v>41</v>
      </c>
      <c r="P17" s="66" t="s">
        <v>41</v>
      </c>
      <c r="Q17" s="66" t="s">
        <v>41</v>
      </c>
      <c r="R17" s="66" t="s">
        <v>41</v>
      </c>
      <c r="S17" s="66" t="s">
        <v>41</v>
      </c>
      <c r="T17" s="66" t="s">
        <v>41</v>
      </c>
      <c r="U17" s="66" t="s">
        <v>41</v>
      </c>
      <c r="V17" s="66" t="s">
        <v>41</v>
      </c>
      <c r="W17" s="66" t="s">
        <v>41</v>
      </c>
      <c r="X17" s="66" t="s">
        <v>41</v>
      </c>
      <c r="Y17" s="66" t="s">
        <v>41</v>
      </c>
      <c r="Z17" s="66" t="s">
        <v>41</v>
      </c>
      <c r="AA17" s="66" t="s">
        <v>41</v>
      </c>
      <c r="AB17" s="66" t="s">
        <v>41</v>
      </c>
      <c r="AC17" s="66" t="s">
        <v>41</v>
      </c>
      <c r="AD17" s="66" t="s">
        <v>41</v>
      </c>
      <c r="AE17" s="66" t="s">
        <v>41</v>
      </c>
      <c r="AF17" s="66" t="s">
        <v>41</v>
      </c>
      <c r="AG17" s="66" t="s">
        <v>41</v>
      </c>
      <c r="AH17" s="66" t="s">
        <v>41</v>
      </c>
      <c r="AI17" s="66" t="s">
        <v>41</v>
      </c>
      <c r="AJ17" s="66">
        <v>221</v>
      </c>
      <c r="AK17" s="66">
        <v>-41.8</v>
      </c>
      <c r="AL17" s="66" t="s">
        <v>350</v>
      </c>
      <c r="AM17" s="66">
        <v>26.5</v>
      </c>
      <c r="AN17" s="66" t="s">
        <v>41</v>
      </c>
      <c r="AO17" s="66" t="s">
        <v>41</v>
      </c>
      <c r="AP17" s="66">
        <v>108</v>
      </c>
      <c r="AQ17" s="66">
        <v>-35.6</v>
      </c>
      <c r="AR17" s="66" t="s">
        <v>350</v>
      </c>
      <c r="AS17" s="66">
        <v>26.5</v>
      </c>
      <c r="AT17" s="66" t="s">
        <v>41</v>
      </c>
      <c r="AU17" s="66" t="s">
        <v>41</v>
      </c>
      <c r="AV17" s="66" t="s">
        <v>41</v>
      </c>
      <c r="AW17" s="66" t="s">
        <v>41</v>
      </c>
      <c r="AX17" s="66" t="s">
        <v>41</v>
      </c>
      <c r="AY17" s="66" t="s">
        <v>41</v>
      </c>
      <c r="AZ17" s="66" t="s">
        <v>41</v>
      </c>
      <c r="BA17" s="66" t="s">
        <v>41</v>
      </c>
      <c r="BB17" s="66" t="s">
        <v>41</v>
      </c>
      <c r="BC17" s="66" t="s">
        <v>41</v>
      </c>
      <c r="BD17" s="83" t="s">
        <v>41</v>
      </c>
    </row>
    <row r="18" spans="1:56" s="78" customFormat="1" x14ac:dyDescent="0.25">
      <c r="A18" s="33" t="s">
        <v>351</v>
      </c>
      <c r="B18" s="16" t="s">
        <v>63</v>
      </c>
      <c r="C18" s="16" t="s">
        <v>321</v>
      </c>
      <c r="D18" s="16" t="s">
        <v>335</v>
      </c>
      <c r="E18" s="16" t="s">
        <v>15</v>
      </c>
      <c r="F18" s="16" t="s">
        <v>336</v>
      </c>
      <c r="G18" s="16" t="s">
        <v>15</v>
      </c>
      <c r="H18" s="16" t="s">
        <v>343</v>
      </c>
      <c r="I18" s="16" t="s">
        <v>33</v>
      </c>
      <c r="J18" s="16">
        <v>12</v>
      </c>
      <c r="K18" s="16" t="str">
        <f t="shared" si="0"/>
        <v>Short</v>
      </c>
      <c r="L18" s="66" t="s">
        <v>41</v>
      </c>
      <c r="M18" s="66" t="s">
        <v>41</v>
      </c>
      <c r="N18" s="66" t="s">
        <v>41</v>
      </c>
      <c r="O18" s="66" t="s">
        <v>41</v>
      </c>
      <c r="P18" s="66" t="s">
        <v>41</v>
      </c>
      <c r="Q18" s="66" t="s">
        <v>41</v>
      </c>
      <c r="R18" s="66" t="s">
        <v>41</v>
      </c>
      <c r="S18" s="66" t="s">
        <v>41</v>
      </c>
      <c r="T18" s="66" t="s">
        <v>41</v>
      </c>
      <c r="U18" s="66" t="s">
        <v>41</v>
      </c>
      <c r="V18" s="66" t="s">
        <v>41</v>
      </c>
      <c r="W18" s="66" t="s">
        <v>41</v>
      </c>
      <c r="X18" s="66" t="s">
        <v>41</v>
      </c>
      <c r="Y18" s="66" t="s">
        <v>41</v>
      </c>
      <c r="Z18" s="66" t="s">
        <v>41</v>
      </c>
      <c r="AA18" s="66" t="s">
        <v>41</v>
      </c>
      <c r="AB18" s="66" t="s">
        <v>41</v>
      </c>
      <c r="AC18" s="66" t="s">
        <v>41</v>
      </c>
      <c r="AD18" s="66" t="s">
        <v>41</v>
      </c>
      <c r="AE18" s="66" t="s">
        <v>41</v>
      </c>
      <c r="AF18" s="66" t="s">
        <v>41</v>
      </c>
      <c r="AG18" s="66" t="s">
        <v>41</v>
      </c>
      <c r="AH18" s="66" t="s">
        <v>41</v>
      </c>
      <c r="AI18" s="66" t="s">
        <v>41</v>
      </c>
      <c r="AJ18" s="66">
        <v>220</v>
      </c>
      <c r="AK18" s="66">
        <v>-42.9</v>
      </c>
      <c r="AL18" s="66" t="s">
        <v>350</v>
      </c>
      <c r="AM18" s="66">
        <v>26.5</v>
      </c>
      <c r="AN18" s="66" t="s">
        <v>41</v>
      </c>
      <c r="AO18" s="66" t="s">
        <v>41</v>
      </c>
      <c r="AP18" s="66">
        <v>106</v>
      </c>
      <c r="AQ18" s="66">
        <v>-38.4</v>
      </c>
      <c r="AR18" s="66" t="s">
        <v>350</v>
      </c>
      <c r="AS18" s="66">
        <v>26.5</v>
      </c>
      <c r="AT18" s="66" t="s">
        <v>41</v>
      </c>
      <c r="AU18" s="66" t="s">
        <v>41</v>
      </c>
      <c r="AV18" s="66" t="s">
        <v>41</v>
      </c>
      <c r="AW18" s="66" t="s">
        <v>41</v>
      </c>
      <c r="AX18" s="66" t="s">
        <v>41</v>
      </c>
      <c r="AY18" s="66" t="s">
        <v>41</v>
      </c>
      <c r="AZ18" s="66" t="s">
        <v>41</v>
      </c>
      <c r="BA18" s="66" t="s">
        <v>41</v>
      </c>
      <c r="BB18" s="66" t="s">
        <v>41</v>
      </c>
      <c r="BC18" s="66" t="s">
        <v>41</v>
      </c>
      <c r="BD18" s="83" t="s">
        <v>41</v>
      </c>
    </row>
    <row r="19" spans="1:56" s="78" customFormat="1" x14ac:dyDescent="0.25">
      <c r="A19" s="33" t="s">
        <v>352</v>
      </c>
      <c r="B19" s="16" t="s">
        <v>56</v>
      </c>
      <c r="C19" s="16" t="s">
        <v>330</v>
      </c>
      <c r="D19" s="16" t="s">
        <v>335</v>
      </c>
      <c r="E19" s="16" t="s">
        <v>15</v>
      </c>
      <c r="F19" s="16" t="s">
        <v>336</v>
      </c>
      <c r="G19" s="16" t="s">
        <v>15</v>
      </c>
      <c r="H19" s="16" t="s">
        <v>343</v>
      </c>
      <c r="I19" s="16" t="s">
        <v>341</v>
      </c>
      <c r="J19" s="16">
        <v>12</v>
      </c>
      <c r="K19" s="16" t="str">
        <f t="shared" si="0"/>
        <v>Short</v>
      </c>
      <c r="L19" s="66">
        <v>202</v>
      </c>
      <c r="M19" s="66">
        <v>286.89999999999998</v>
      </c>
      <c r="N19" s="66" t="s">
        <v>35</v>
      </c>
      <c r="O19" s="66">
        <v>96.1</v>
      </c>
      <c r="P19" s="66" t="s">
        <v>41</v>
      </c>
      <c r="Q19" s="66" t="s">
        <v>41</v>
      </c>
      <c r="R19" s="66">
        <v>200</v>
      </c>
      <c r="S19" s="66">
        <v>300.8</v>
      </c>
      <c r="T19" s="66" t="s">
        <v>35</v>
      </c>
      <c r="U19" s="66">
        <v>103.5</v>
      </c>
      <c r="V19" s="66" t="s">
        <v>41</v>
      </c>
      <c r="W19" s="66" t="s">
        <v>41</v>
      </c>
      <c r="X19" s="66" t="s">
        <v>41</v>
      </c>
      <c r="Y19" s="66" t="s">
        <v>41</v>
      </c>
      <c r="Z19" s="66" t="s">
        <v>41</v>
      </c>
      <c r="AA19" s="66" t="s">
        <v>41</v>
      </c>
      <c r="AB19" s="66" t="s">
        <v>41</v>
      </c>
      <c r="AC19" s="66" t="s">
        <v>41</v>
      </c>
      <c r="AD19" s="66" t="s">
        <v>41</v>
      </c>
      <c r="AE19" s="66" t="s">
        <v>41</v>
      </c>
      <c r="AF19" s="66" t="s">
        <v>41</v>
      </c>
      <c r="AG19" s="66" t="s">
        <v>41</v>
      </c>
      <c r="AH19" s="66" t="s">
        <v>41</v>
      </c>
      <c r="AI19" s="66" t="s">
        <v>41</v>
      </c>
      <c r="AJ19" s="66">
        <v>202</v>
      </c>
      <c r="AK19" s="77">
        <v>-130</v>
      </c>
      <c r="AL19" s="66" t="s">
        <v>37</v>
      </c>
      <c r="AM19" s="77">
        <v>9</v>
      </c>
      <c r="AN19" s="66" t="s">
        <v>41</v>
      </c>
      <c r="AO19" s="66" t="s">
        <v>41</v>
      </c>
      <c r="AP19" s="66">
        <v>200</v>
      </c>
      <c r="AQ19" s="66">
        <v>-94.9</v>
      </c>
      <c r="AR19" s="66" t="s">
        <v>37</v>
      </c>
      <c r="AS19" s="66">
        <v>8.9</v>
      </c>
      <c r="AT19" s="66" t="s">
        <v>41</v>
      </c>
      <c r="AU19" s="66" t="s">
        <v>41</v>
      </c>
      <c r="AV19" s="66" t="s">
        <v>41</v>
      </c>
      <c r="AW19" s="66" t="s">
        <v>41</v>
      </c>
      <c r="AX19" s="66" t="s">
        <v>41</v>
      </c>
      <c r="AY19" s="76" t="s">
        <v>41</v>
      </c>
      <c r="AZ19" s="66" t="s">
        <v>41</v>
      </c>
      <c r="BA19" s="66" t="s">
        <v>41</v>
      </c>
      <c r="BB19" s="66" t="s">
        <v>41</v>
      </c>
      <c r="BC19" s="66" t="s">
        <v>41</v>
      </c>
      <c r="BD19" s="83" t="s">
        <v>41</v>
      </c>
    </row>
    <row r="20" spans="1:56" s="78" customFormat="1" x14ac:dyDescent="0.25">
      <c r="A20" s="33" t="s">
        <v>353</v>
      </c>
      <c r="B20" s="16" t="s">
        <v>56</v>
      </c>
      <c r="C20" s="16" t="s">
        <v>321</v>
      </c>
      <c r="D20" s="16" t="s">
        <v>335</v>
      </c>
      <c r="E20" s="16" t="s">
        <v>15</v>
      </c>
      <c r="F20" s="16" t="s">
        <v>336</v>
      </c>
      <c r="G20" s="16" t="s">
        <v>15</v>
      </c>
      <c r="H20" s="16" t="s">
        <v>354</v>
      </c>
      <c r="I20" s="16" t="s">
        <v>31</v>
      </c>
      <c r="J20" s="16">
        <v>12</v>
      </c>
      <c r="K20" s="16" t="str">
        <f t="shared" si="0"/>
        <v>Short</v>
      </c>
      <c r="L20" s="66">
        <v>233</v>
      </c>
      <c r="M20" s="66">
        <v>4.7</v>
      </c>
      <c r="N20" s="66" t="s">
        <v>35</v>
      </c>
      <c r="O20" s="66">
        <v>1</v>
      </c>
      <c r="P20" s="66" t="s">
        <v>41</v>
      </c>
      <c r="Q20" s="66" t="s">
        <v>41</v>
      </c>
      <c r="R20" s="66">
        <v>227</v>
      </c>
      <c r="S20" s="66">
        <v>4.8</v>
      </c>
      <c r="T20" s="66" t="s">
        <v>35</v>
      </c>
      <c r="U20" s="66">
        <v>1</v>
      </c>
      <c r="V20" s="66" t="s">
        <v>41</v>
      </c>
      <c r="W20" s="66" t="s">
        <v>41</v>
      </c>
      <c r="X20" s="66" t="s">
        <v>41</v>
      </c>
      <c r="Y20" s="66" t="s">
        <v>41</v>
      </c>
      <c r="Z20" s="66" t="s">
        <v>41</v>
      </c>
      <c r="AA20" s="66" t="s">
        <v>41</v>
      </c>
      <c r="AB20" s="66" t="s">
        <v>41</v>
      </c>
      <c r="AC20" s="66" t="s">
        <v>41</v>
      </c>
      <c r="AD20" s="66" t="s">
        <v>41</v>
      </c>
      <c r="AE20" s="66" t="s">
        <v>41</v>
      </c>
      <c r="AF20" s="66" t="s">
        <v>41</v>
      </c>
      <c r="AG20" s="66" t="s">
        <v>41</v>
      </c>
      <c r="AH20" s="66" t="s">
        <v>41</v>
      </c>
      <c r="AI20" s="66" t="s">
        <v>41</v>
      </c>
      <c r="AJ20" s="66">
        <v>233</v>
      </c>
      <c r="AK20" s="76">
        <v>-1.9</v>
      </c>
      <c r="AL20" s="66" t="s">
        <v>35</v>
      </c>
      <c r="AM20" s="66">
        <v>1.62</v>
      </c>
      <c r="AN20" s="66" t="s">
        <v>41</v>
      </c>
      <c r="AO20" s="66" t="s">
        <v>41</v>
      </c>
      <c r="AP20" s="66">
        <v>227</v>
      </c>
      <c r="AQ20" s="66">
        <v>-1.42</v>
      </c>
      <c r="AR20" s="66" t="s">
        <v>35</v>
      </c>
      <c r="AS20" s="66">
        <v>1.62</v>
      </c>
      <c r="AT20" s="66" t="s">
        <v>41</v>
      </c>
      <c r="AU20" s="66" t="s">
        <v>41</v>
      </c>
      <c r="AV20" s="66" t="s">
        <v>41</v>
      </c>
      <c r="AW20" s="66" t="s">
        <v>41</v>
      </c>
      <c r="AX20" s="66" t="s">
        <v>41</v>
      </c>
      <c r="AY20" s="76" t="s">
        <v>41</v>
      </c>
      <c r="AZ20" s="66" t="s">
        <v>41</v>
      </c>
      <c r="BA20" s="66" t="s">
        <v>41</v>
      </c>
      <c r="BB20" s="66" t="s">
        <v>41</v>
      </c>
      <c r="BC20" s="66" t="s">
        <v>41</v>
      </c>
      <c r="BD20" s="83" t="s">
        <v>41</v>
      </c>
    </row>
    <row r="21" spans="1:56" s="78" customFormat="1" ht="34.5" x14ac:dyDescent="0.25">
      <c r="A21" s="33" t="s">
        <v>355</v>
      </c>
      <c r="B21" s="16" t="s">
        <v>56</v>
      </c>
      <c r="C21" s="16" t="s">
        <v>321</v>
      </c>
      <c r="D21" s="16" t="s">
        <v>335</v>
      </c>
      <c r="E21" s="16" t="s">
        <v>15</v>
      </c>
      <c r="F21" s="16" t="s">
        <v>336</v>
      </c>
      <c r="G21" s="16" t="s">
        <v>15</v>
      </c>
      <c r="H21" s="16" t="s">
        <v>32</v>
      </c>
      <c r="I21" s="16" t="s">
        <v>33</v>
      </c>
      <c r="J21" s="16">
        <v>13</v>
      </c>
      <c r="K21" s="16" t="str">
        <f t="shared" si="0"/>
        <v>Short</v>
      </c>
      <c r="L21" s="66">
        <v>199</v>
      </c>
      <c r="M21" s="66">
        <v>69.7</v>
      </c>
      <c r="N21" s="66" t="s">
        <v>35</v>
      </c>
      <c r="O21" s="66">
        <v>10.199999999999999</v>
      </c>
      <c r="P21" s="66" t="s">
        <v>41</v>
      </c>
      <c r="Q21" s="66" t="s">
        <v>41</v>
      </c>
      <c r="R21" s="66">
        <v>205</v>
      </c>
      <c r="S21" s="66">
        <v>70</v>
      </c>
      <c r="T21" s="66" t="s">
        <v>35</v>
      </c>
      <c r="U21" s="66">
        <v>10.3</v>
      </c>
      <c r="V21" s="66" t="s">
        <v>41</v>
      </c>
      <c r="W21" s="66" t="s">
        <v>41</v>
      </c>
      <c r="X21" s="66">
        <v>182</v>
      </c>
      <c r="Y21" s="66">
        <v>38.299999999999997</v>
      </c>
      <c r="Z21" s="66" t="s">
        <v>36</v>
      </c>
      <c r="AA21" s="66">
        <v>1.7</v>
      </c>
      <c r="AB21" s="66" t="s">
        <v>41</v>
      </c>
      <c r="AC21" s="66" t="s">
        <v>41</v>
      </c>
      <c r="AD21" s="66">
        <v>188</v>
      </c>
      <c r="AE21" s="66">
        <v>41.2</v>
      </c>
      <c r="AF21" s="66" t="s">
        <v>36</v>
      </c>
      <c r="AG21" s="66">
        <v>1.6</v>
      </c>
      <c r="AH21" s="66" t="s">
        <v>41</v>
      </c>
      <c r="AI21" s="66" t="s">
        <v>41</v>
      </c>
      <c r="AJ21" s="66" t="s">
        <v>41</v>
      </c>
      <c r="AK21" s="66" t="s">
        <v>41</v>
      </c>
      <c r="AL21" s="66" t="s">
        <v>41</v>
      </c>
      <c r="AM21" s="66" t="s">
        <v>41</v>
      </c>
      <c r="AN21" s="66" t="s">
        <v>41</v>
      </c>
      <c r="AO21" s="66" t="s">
        <v>41</v>
      </c>
      <c r="AP21" s="66" t="s">
        <v>41</v>
      </c>
      <c r="AQ21" s="66" t="s">
        <v>41</v>
      </c>
      <c r="AR21" s="66" t="s">
        <v>41</v>
      </c>
      <c r="AS21" s="66" t="s">
        <v>41</v>
      </c>
      <c r="AT21" s="66" t="s">
        <v>41</v>
      </c>
      <c r="AU21" s="66" t="s">
        <v>41</v>
      </c>
      <c r="AV21" s="66">
        <v>182</v>
      </c>
      <c r="AW21" s="66">
        <v>188</v>
      </c>
      <c r="AX21" s="66" t="s">
        <v>356</v>
      </c>
      <c r="AY21" s="76" t="s">
        <v>41</v>
      </c>
      <c r="AZ21" s="66" t="s">
        <v>41</v>
      </c>
      <c r="BA21" s="66" t="s">
        <v>41</v>
      </c>
      <c r="BB21" s="66" t="s">
        <v>41</v>
      </c>
      <c r="BC21" s="66" t="s">
        <v>41</v>
      </c>
      <c r="BD21" s="83">
        <v>0.21299999999999999</v>
      </c>
    </row>
    <row r="22" spans="1:56" s="78" customFormat="1" ht="23" x14ac:dyDescent="0.25">
      <c r="A22" s="33" t="s">
        <v>357</v>
      </c>
      <c r="B22" s="16" t="s">
        <v>56</v>
      </c>
      <c r="C22" s="16" t="s">
        <v>321</v>
      </c>
      <c r="D22" s="16" t="s">
        <v>335</v>
      </c>
      <c r="E22" s="16" t="s">
        <v>15</v>
      </c>
      <c r="F22" s="16" t="s">
        <v>358</v>
      </c>
      <c r="G22" s="16" t="s">
        <v>15</v>
      </c>
      <c r="H22" s="16" t="s">
        <v>326</v>
      </c>
      <c r="I22" s="16" t="s">
        <v>110</v>
      </c>
      <c r="J22" s="16">
        <v>12</v>
      </c>
      <c r="K22" s="16" t="str">
        <f t="shared" si="0"/>
        <v>Short</v>
      </c>
      <c r="L22" s="66">
        <v>203</v>
      </c>
      <c r="M22" s="66">
        <v>10.7</v>
      </c>
      <c r="N22" s="66" t="s">
        <v>35</v>
      </c>
      <c r="O22" s="66">
        <v>3.2</v>
      </c>
      <c r="P22" s="66" t="s">
        <v>41</v>
      </c>
      <c r="Q22" s="66" t="s">
        <v>41</v>
      </c>
      <c r="R22" s="66">
        <v>203</v>
      </c>
      <c r="S22" s="66">
        <v>10.8</v>
      </c>
      <c r="T22" s="66" t="s">
        <v>35</v>
      </c>
      <c r="U22" s="66">
        <v>3.4</v>
      </c>
      <c r="V22" s="66" t="s">
        <v>41</v>
      </c>
      <c r="W22" s="66" t="s">
        <v>41</v>
      </c>
      <c r="X22" s="66" t="s">
        <v>41</v>
      </c>
      <c r="Y22" s="66" t="s">
        <v>41</v>
      </c>
      <c r="Z22" s="66" t="s">
        <v>41</v>
      </c>
      <c r="AA22" s="66" t="s">
        <v>41</v>
      </c>
      <c r="AB22" s="66" t="s">
        <v>41</v>
      </c>
      <c r="AC22" s="66" t="s">
        <v>41</v>
      </c>
      <c r="AD22" s="66" t="s">
        <v>41</v>
      </c>
      <c r="AE22" s="66" t="s">
        <v>41</v>
      </c>
      <c r="AF22" s="66" t="s">
        <v>41</v>
      </c>
      <c r="AG22" s="66" t="s">
        <v>41</v>
      </c>
      <c r="AH22" s="66" t="s">
        <v>41</v>
      </c>
      <c r="AI22" s="66" t="s">
        <v>41</v>
      </c>
      <c r="AJ22" s="66">
        <v>203</v>
      </c>
      <c r="AK22" s="66">
        <v>-2</v>
      </c>
      <c r="AL22" s="66" t="s">
        <v>359</v>
      </c>
      <c r="AM22" s="66" t="s">
        <v>50</v>
      </c>
      <c r="AN22" s="66" t="s">
        <v>41</v>
      </c>
      <c r="AO22" s="66" t="s">
        <v>41</v>
      </c>
      <c r="AP22" s="66">
        <v>203</v>
      </c>
      <c r="AQ22" s="66">
        <v>-1.2</v>
      </c>
      <c r="AR22" s="66" t="s">
        <v>359</v>
      </c>
      <c r="AS22" s="66" t="s">
        <v>50</v>
      </c>
      <c r="AT22" s="66" t="s">
        <v>41</v>
      </c>
      <c r="AU22" s="66" t="s">
        <v>41</v>
      </c>
      <c r="AV22" s="66" t="s">
        <v>41</v>
      </c>
      <c r="AW22" s="66" t="s">
        <v>41</v>
      </c>
      <c r="AX22" s="66" t="s">
        <v>41</v>
      </c>
      <c r="AY22" s="66" t="s">
        <v>41</v>
      </c>
      <c r="AZ22" s="66" t="s">
        <v>41</v>
      </c>
      <c r="BA22" s="66" t="s">
        <v>41</v>
      </c>
      <c r="BB22" s="66" t="s">
        <v>41</v>
      </c>
      <c r="BC22" s="66" t="s">
        <v>41</v>
      </c>
      <c r="BD22" s="83" t="s">
        <v>41</v>
      </c>
    </row>
    <row r="23" spans="1:56" s="78" customFormat="1" ht="23" x14ac:dyDescent="0.25">
      <c r="A23" s="33" t="s">
        <v>357</v>
      </c>
      <c r="B23" s="16" t="s">
        <v>56</v>
      </c>
      <c r="C23" s="16" t="s">
        <v>321</v>
      </c>
      <c r="D23" s="16" t="s">
        <v>335</v>
      </c>
      <c r="E23" s="16" t="s">
        <v>15</v>
      </c>
      <c r="F23" s="16" t="s">
        <v>336</v>
      </c>
      <c r="G23" s="16" t="s">
        <v>15</v>
      </c>
      <c r="H23" s="16" t="s">
        <v>326</v>
      </c>
      <c r="I23" s="16" t="s">
        <v>110</v>
      </c>
      <c r="J23" s="16">
        <v>12</v>
      </c>
      <c r="K23" s="16" t="str">
        <f t="shared" si="0"/>
        <v>Short</v>
      </c>
      <c r="L23" s="66">
        <v>197</v>
      </c>
      <c r="M23" s="66">
        <v>10.5</v>
      </c>
      <c r="N23" s="66" t="s">
        <v>35</v>
      </c>
      <c r="O23" s="66">
        <v>3.4</v>
      </c>
      <c r="P23" s="66" t="s">
        <v>41</v>
      </c>
      <c r="Q23" s="66" t="s">
        <v>41</v>
      </c>
      <c r="R23" s="66">
        <v>203</v>
      </c>
      <c r="S23" s="66">
        <v>10.8</v>
      </c>
      <c r="T23" s="66" t="s">
        <v>35</v>
      </c>
      <c r="U23" s="66">
        <v>3.4</v>
      </c>
      <c r="V23" s="66" t="s">
        <v>41</v>
      </c>
      <c r="W23" s="66" t="s">
        <v>41</v>
      </c>
      <c r="X23" s="66" t="s">
        <v>41</v>
      </c>
      <c r="Y23" s="66" t="s">
        <v>41</v>
      </c>
      <c r="Z23" s="66" t="s">
        <v>41</v>
      </c>
      <c r="AA23" s="66" t="s">
        <v>41</v>
      </c>
      <c r="AB23" s="66" t="s">
        <v>41</v>
      </c>
      <c r="AC23" s="66" t="s">
        <v>41</v>
      </c>
      <c r="AD23" s="66" t="s">
        <v>41</v>
      </c>
      <c r="AE23" s="66" t="s">
        <v>41</v>
      </c>
      <c r="AF23" s="66" t="s">
        <v>41</v>
      </c>
      <c r="AG23" s="66" t="s">
        <v>41</v>
      </c>
      <c r="AH23" s="66" t="s">
        <v>41</v>
      </c>
      <c r="AI23" s="66" t="s">
        <v>41</v>
      </c>
      <c r="AJ23" s="66">
        <v>197</v>
      </c>
      <c r="AK23" s="66">
        <v>-3.1</v>
      </c>
      <c r="AL23" s="66" t="s">
        <v>359</v>
      </c>
      <c r="AM23" s="66" t="s">
        <v>50</v>
      </c>
      <c r="AN23" s="66" t="s">
        <v>41</v>
      </c>
      <c r="AO23" s="66" t="s">
        <v>41</v>
      </c>
      <c r="AP23" s="66">
        <v>203</v>
      </c>
      <c r="AQ23" s="66">
        <v>-1.2</v>
      </c>
      <c r="AR23" s="66" t="s">
        <v>359</v>
      </c>
      <c r="AS23" s="66" t="s">
        <v>50</v>
      </c>
      <c r="AT23" s="66" t="s">
        <v>41</v>
      </c>
      <c r="AU23" s="66" t="s">
        <v>41</v>
      </c>
      <c r="AV23" s="66" t="s">
        <v>41</v>
      </c>
      <c r="AW23" s="66" t="s">
        <v>41</v>
      </c>
      <c r="AX23" s="66" t="s">
        <v>41</v>
      </c>
      <c r="AY23" s="66" t="s">
        <v>41</v>
      </c>
      <c r="AZ23" s="66" t="s">
        <v>41</v>
      </c>
      <c r="BA23" s="66" t="s">
        <v>41</v>
      </c>
      <c r="BB23" s="66" t="s">
        <v>41</v>
      </c>
      <c r="BC23" s="66" t="s">
        <v>41</v>
      </c>
      <c r="BD23" s="83" t="s">
        <v>41</v>
      </c>
    </row>
    <row r="24" spans="1:56" s="78" customFormat="1" ht="23" x14ac:dyDescent="0.25">
      <c r="A24" s="33" t="s">
        <v>357</v>
      </c>
      <c r="B24" s="16" t="s">
        <v>56</v>
      </c>
      <c r="C24" s="16" t="s">
        <v>321</v>
      </c>
      <c r="D24" s="16" t="s">
        <v>335</v>
      </c>
      <c r="E24" s="16" t="s">
        <v>15</v>
      </c>
      <c r="F24" s="16" t="s">
        <v>360</v>
      </c>
      <c r="G24" s="16" t="s">
        <v>15</v>
      </c>
      <c r="H24" s="16" t="s">
        <v>326</v>
      </c>
      <c r="I24" s="16" t="s">
        <v>110</v>
      </c>
      <c r="J24" s="16">
        <v>12</v>
      </c>
      <c r="K24" s="16" t="str">
        <f t="shared" si="0"/>
        <v>Short</v>
      </c>
      <c r="L24" s="66">
        <v>202</v>
      </c>
      <c r="M24" s="66">
        <v>10.7</v>
      </c>
      <c r="N24" s="66" t="s">
        <v>35</v>
      </c>
      <c r="O24" s="66">
        <v>3.4</v>
      </c>
      <c r="P24" s="66" t="s">
        <v>41</v>
      </c>
      <c r="Q24" s="66" t="s">
        <v>41</v>
      </c>
      <c r="R24" s="66">
        <v>203</v>
      </c>
      <c r="S24" s="66">
        <v>10.8</v>
      </c>
      <c r="T24" s="66" t="s">
        <v>35</v>
      </c>
      <c r="U24" s="66">
        <v>3.4</v>
      </c>
      <c r="V24" s="66" t="s">
        <v>41</v>
      </c>
      <c r="W24" s="66" t="s">
        <v>41</v>
      </c>
      <c r="X24" s="66" t="s">
        <v>41</v>
      </c>
      <c r="Y24" s="66" t="s">
        <v>41</v>
      </c>
      <c r="Z24" s="66" t="s">
        <v>41</v>
      </c>
      <c r="AA24" s="66" t="s">
        <v>41</v>
      </c>
      <c r="AB24" s="66" t="s">
        <v>41</v>
      </c>
      <c r="AC24" s="66" t="s">
        <v>41</v>
      </c>
      <c r="AD24" s="66" t="s">
        <v>41</v>
      </c>
      <c r="AE24" s="66" t="s">
        <v>41</v>
      </c>
      <c r="AF24" s="66" t="s">
        <v>41</v>
      </c>
      <c r="AG24" s="66" t="s">
        <v>41</v>
      </c>
      <c r="AH24" s="66" t="s">
        <v>41</v>
      </c>
      <c r="AI24" s="66" t="s">
        <v>41</v>
      </c>
      <c r="AJ24" s="66">
        <v>202</v>
      </c>
      <c r="AK24" s="66">
        <v>-2.7</v>
      </c>
      <c r="AL24" s="66" t="s">
        <v>359</v>
      </c>
      <c r="AM24" s="66" t="s">
        <v>50</v>
      </c>
      <c r="AN24" s="66" t="s">
        <v>41</v>
      </c>
      <c r="AO24" s="66" t="s">
        <v>41</v>
      </c>
      <c r="AP24" s="66">
        <v>203</v>
      </c>
      <c r="AQ24" s="66">
        <v>-1.2</v>
      </c>
      <c r="AR24" s="66" t="s">
        <v>359</v>
      </c>
      <c r="AS24" s="66" t="s">
        <v>50</v>
      </c>
      <c r="AT24" s="66" t="s">
        <v>41</v>
      </c>
      <c r="AU24" s="66" t="s">
        <v>41</v>
      </c>
      <c r="AV24" s="66" t="s">
        <v>41</v>
      </c>
      <c r="AW24" s="66" t="s">
        <v>41</v>
      </c>
      <c r="AX24" s="66" t="s">
        <v>41</v>
      </c>
      <c r="AY24" s="66" t="s">
        <v>41</v>
      </c>
      <c r="AZ24" s="66" t="s">
        <v>41</v>
      </c>
      <c r="BA24" s="66" t="s">
        <v>41</v>
      </c>
      <c r="BB24" s="66" t="s">
        <v>41</v>
      </c>
      <c r="BC24" s="66" t="s">
        <v>41</v>
      </c>
      <c r="BD24" s="83" t="s">
        <v>41</v>
      </c>
    </row>
    <row r="25" spans="1:56" s="78" customFormat="1" ht="23" x14ac:dyDescent="0.25">
      <c r="A25" s="33" t="s">
        <v>357</v>
      </c>
      <c r="B25" s="16" t="s">
        <v>56</v>
      </c>
      <c r="C25" s="16" t="s">
        <v>321</v>
      </c>
      <c r="D25" s="16" t="s">
        <v>335</v>
      </c>
      <c r="E25" s="16" t="s">
        <v>15</v>
      </c>
      <c r="F25" s="16" t="s">
        <v>361</v>
      </c>
      <c r="G25" s="16" t="s">
        <v>15</v>
      </c>
      <c r="H25" s="16" t="s">
        <v>326</v>
      </c>
      <c r="I25" s="16" t="s">
        <v>110</v>
      </c>
      <c r="J25" s="16">
        <v>12</v>
      </c>
      <c r="K25" s="16" t="str">
        <f t="shared" si="0"/>
        <v>Short</v>
      </c>
      <c r="L25" s="66">
        <v>198</v>
      </c>
      <c r="M25" s="66">
        <v>11</v>
      </c>
      <c r="N25" s="66" t="s">
        <v>35</v>
      </c>
      <c r="O25" s="66">
        <v>3</v>
      </c>
      <c r="P25" s="66" t="s">
        <v>41</v>
      </c>
      <c r="Q25" s="66" t="s">
        <v>41</v>
      </c>
      <c r="R25" s="66">
        <v>203</v>
      </c>
      <c r="S25" s="66">
        <v>10.8</v>
      </c>
      <c r="T25" s="66" t="s">
        <v>35</v>
      </c>
      <c r="U25" s="66">
        <v>3.4</v>
      </c>
      <c r="V25" s="66" t="s">
        <v>41</v>
      </c>
      <c r="W25" s="66" t="s">
        <v>41</v>
      </c>
      <c r="X25" s="66" t="s">
        <v>41</v>
      </c>
      <c r="Y25" s="66" t="s">
        <v>41</v>
      </c>
      <c r="Z25" s="66" t="s">
        <v>41</v>
      </c>
      <c r="AA25" s="66" t="s">
        <v>41</v>
      </c>
      <c r="AB25" s="66" t="s">
        <v>41</v>
      </c>
      <c r="AC25" s="66" t="s">
        <v>41</v>
      </c>
      <c r="AD25" s="66" t="s">
        <v>41</v>
      </c>
      <c r="AE25" s="66" t="s">
        <v>41</v>
      </c>
      <c r="AF25" s="66" t="s">
        <v>41</v>
      </c>
      <c r="AG25" s="66" t="s">
        <v>41</v>
      </c>
      <c r="AH25" s="66" t="s">
        <v>41</v>
      </c>
      <c r="AI25" s="66" t="s">
        <v>41</v>
      </c>
      <c r="AJ25" s="66">
        <v>198</v>
      </c>
      <c r="AK25" s="66">
        <v>-2.4</v>
      </c>
      <c r="AL25" s="66" t="s">
        <v>359</v>
      </c>
      <c r="AM25" s="66" t="s">
        <v>50</v>
      </c>
      <c r="AN25" s="66" t="s">
        <v>41</v>
      </c>
      <c r="AO25" s="66" t="s">
        <v>41</v>
      </c>
      <c r="AP25" s="66">
        <v>203</v>
      </c>
      <c r="AQ25" s="66">
        <v>-1.2</v>
      </c>
      <c r="AR25" s="66" t="s">
        <v>359</v>
      </c>
      <c r="AS25" s="66" t="s">
        <v>50</v>
      </c>
      <c r="AT25" s="66" t="s">
        <v>41</v>
      </c>
      <c r="AU25" s="66" t="s">
        <v>41</v>
      </c>
      <c r="AV25" s="66" t="s">
        <v>41</v>
      </c>
      <c r="AW25" s="66" t="s">
        <v>41</v>
      </c>
      <c r="AX25" s="66" t="s">
        <v>41</v>
      </c>
      <c r="AY25" s="66" t="s">
        <v>41</v>
      </c>
      <c r="AZ25" s="66" t="s">
        <v>41</v>
      </c>
      <c r="BA25" s="66" t="s">
        <v>41</v>
      </c>
      <c r="BB25" s="66" t="s">
        <v>41</v>
      </c>
      <c r="BC25" s="66" t="s">
        <v>41</v>
      </c>
      <c r="BD25" s="83" t="s">
        <v>41</v>
      </c>
    </row>
    <row r="26" spans="1:56" s="78" customFormat="1" x14ac:dyDescent="0.25">
      <c r="A26" s="33" t="s">
        <v>362</v>
      </c>
      <c r="B26" s="16" t="s">
        <v>63</v>
      </c>
      <c r="C26" s="16" t="s">
        <v>347</v>
      </c>
      <c r="D26" s="16" t="s">
        <v>335</v>
      </c>
      <c r="E26" s="16" t="s">
        <v>15</v>
      </c>
      <c r="F26" s="16" t="s">
        <v>358</v>
      </c>
      <c r="G26" s="16" t="s">
        <v>15</v>
      </c>
      <c r="H26" s="16" t="s">
        <v>32</v>
      </c>
      <c r="I26" s="16" t="s">
        <v>33</v>
      </c>
      <c r="J26" s="16">
        <v>12</v>
      </c>
      <c r="K26" s="16" t="str">
        <f t="shared" si="0"/>
        <v>Short</v>
      </c>
      <c r="L26" s="66">
        <v>216</v>
      </c>
      <c r="M26" s="66">
        <v>68.7</v>
      </c>
      <c r="N26" s="66" t="s">
        <v>35</v>
      </c>
      <c r="O26" s="66">
        <v>16.5</v>
      </c>
      <c r="P26" s="66" t="s">
        <v>41</v>
      </c>
      <c r="Q26" s="66" t="s">
        <v>41</v>
      </c>
      <c r="R26" s="66">
        <v>218</v>
      </c>
      <c r="S26" s="66">
        <v>68.3</v>
      </c>
      <c r="T26" s="66" t="s">
        <v>35</v>
      </c>
      <c r="U26" s="66">
        <v>14.9</v>
      </c>
      <c r="V26" s="66" t="s">
        <v>41</v>
      </c>
      <c r="W26" s="66" t="s">
        <v>41</v>
      </c>
      <c r="X26" s="66" t="s">
        <v>41</v>
      </c>
      <c r="Y26" s="66" t="s">
        <v>41</v>
      </c>
      <c r="Z26" s="66" t="s">
        <v>41</v>
      </c>
      <c r="AA26" s="66" t="s">
        <v>41</v>
      </c>
      <c r="AB26" s="66" t="s">
        <v>41</v>
      </c>
      <c r="AC26" s="66" t="s">
        <v>41</v>
      </c>
      <c r="AD26" s="66" t="s">
        <v>41</v>
      </c>
      <c r="AE26" s="66" t="s">
        <v>41</v>
      </c>
      <c r="AF26" s="66" t="s">
        <v>41</v>
      </c>
      <c r="AG26" s="66" t="s">
        <v>41</v>
      </c>
      <c r="AH26" s="66" t="s">
        <v>41</v>
      </c>
      <c r="AI26" s="66" t="s">
        <v>41</v>
      </c>
      <c r="AJ26" s="66">
        <v>216</v>
      </c>
      <c r="AK26" s="66">
        <v>-19</v>
      </c>
      <c r="AL26" s="66" t="s">
        <v>41</v>
      </c>
      <c r="AM26" s="66" t="s">
        <v>41</v>
      </c>
      <c r="AN26" s="66" t="s">
        <v>41</v>
      </c>
      <c r="AO26" s="66" t="s">
        <v>41</v>
      </c>
      <c r="AP26" s="66">
        <v>217</v>
      </c>
      <c r="AQ26" s="66">
        <v>-11.1</v>
      </c>
      <c r="AR26" s="66" t="s">
        <v>35</v>
      </c>
      <c r="AS26" s="66">
        <v>14.071199999999999</v>
      </c>
      <c r="AT26" s="66" t="s">
        <v>41</v>
      </c>
      <c r="AU26" s="66" t="s">
        <v>41</v>
      </c>
      <c r="AV26" s="66" t="s">
        <v>41</v>
      </c>
      <c r="AW26" s="66" t="s">
        <v>41</v>
      </c>
      <c r="AX26" s="66" t="s">
        <v>41</v>
      </c>
      <c r="AY26" s="76" t="s">
        <v>41</v>
      </c>
      <c r="AZ26" s="66" t="s">
        <v>41</v>
      </c>
      <c r="BA26" s="66" t="s">
        <v>41</v>
      </c>
      <c r="BB26" s="66" t="s">
        <v>41</v>
      </c>
      <c r="BC26" s="66" t="s">
        <v>41</v>
      </c>
      <c r="BD26" s="83" t="s">
        <v>41</v>
      </c>
    </row>
    <row r="27" spans="1:56" s="78" customFormat="1" x14ac:dyDescent="0.25">
      <c r="A27" s="33" t="s">
        <v>362</v>
      </c>
      <c r="B27" s="16" t="s">
        <v>63</v>
      </c>
      <c r="C27" s="16" t="s">
        <v>347</v>
      </c>
      <c r="D27" s="16" t="s">
        <v>335</v>
      </c>
      <c r="E27" s="16" t="s">
        <v>15</v>
      </c>
      <c r="F27" s="16" t="s">
        <v>336</v>
      </c>
      <c r="G27" s="16" t="s">
        <v>15</v>
      </c>
      <c r="H27" s="16" t="s">
        <v>32</v>
      </c>
      <c r="I27" s="16" t="s">
        <v>33</v>
      </c>
      <c r="J27" s="16">
        <v>12</v>
      </c>
      <c r="K27" s="16" t="str">
        <f t="shared" si="0"/>
        <v>Short</v>
      </c>
      <c r="L27" s="66">
        <v>207</v>
      </c>
      <c r="M27" s="66">
        <v>67.2</v>
      </c>
      <c r="N27" s="66" t="s">
        <v>35</v>
      </c>
      <c r="O27" s="66">
        <v>17</v>
      </c>
      <c r="P27" s="66" t="s">
        <v>41</v>
      </c>
      <c r="Q27" s="66" t="s">
        <v>41</v>
      </c>
      <c r="R27" s="66">
        <v>218</v>
      </c>
      <c r="S27" s="66">
        <v>68.3</v>
      </c>
      <c r="T27" s="66" t="s">
        <v>35</v>
      </c>
      <c r="U27" s="66">
        <v>14.9</v>
      </c>
      <c r="V27" s="66" t="s">
        <v>41</v>
      </c>
      <c r="W27" s="66" t="s">
        <v>41</v>
      </c>
      <c r="X27" s="66" t="s">
        <v>41</v>
      </c>
      <c r="Y27" s="66" t="s">
        <v>41</v>
      </c>
      <c r="Z27" s="66" t="s">
        <v>41</v>
      </c>
      <c r="AA27" s="66" t="s">
        <v>41</v>
      </c>
      <c r="AB27" s="66" t="s">
        <v>41</v>
      </c>
      <c r="AC27" s="66" t="s">
        <v>41</v>
      </c>
      <c r="AD27" s="66" t="s">
        <v>41</v>
      </c>
      <c r="AE27" s="66" t="s">
        <v>41</v>
      </c>
      <c r="AF27" s="66" t="s">
        <v>41</v>
      </c>
      <c r="AG27" s="66" t="s">
        <v>41</v>
      </c>
      <c r="AH27" s="66" t="s">
        <v>41</v>
      </c>
      <c r="AI27" s="66" t="s">
        <v>41</v>
      </c>
      <c r="AJ27" s="66">
        <v>207</v>
      </c>
      <c r="AK27" s="66">
        <v>-23.3</v>
      </c>
      <c r="AL27" s="66" t="s">
        <v>35</v>
      </c>
      <c r="AM27" s="66">
        <v>9.5</v>
      </c>
      <c r="AN27" s="66" t="s">
        <v>41</v>
      </c>
      <c r="AO27" s="66" t="s">
        <v>41</v>
      </c>
      <c r="AP27" s="66">
        <v>217</v>
      </c>
      <c r="AQ27" s="66">
        <v>-11.1</v>
      </c>
      <c r="AR27" s="66" t="s">
        <v>35</v>
      </c>
      <c r="AS27" s="66">
        <v>14.071199999999999</v>
      </c>
      <c r="AT27" s="66" t="s">
        <v>41</v>
      </c>
      <c r="AU27" s="66" t="s">
        <v>41</v>
      </c>
      <c r="AV27" s="66" t="s">
        <v>41</v>
      </c>
      <c r="AW27" s="66" t="s">
        <v>41</v>
      </c>
      <c r="AX27" s="66" t="s">
        <v>41</v>
      </c>
      <c r="AY27" s="76" t="s">
        <v>41</v>
      </c>
      <c r="AZ27" s="66" t="s">
        <v>41</v>
      </c>
      <c r="BA27" s="66" t="s">
        <v>41</v>
      </c>
      <c r="BB27" s="66" t="s">
        <v>41</v>
      </c>
      <c r="BC27" s="66" t="s">
        <v>41</v>
      </c>
      <c r="BD27" s="83" t="s">
        <v>41</v>
      </c>
    </row>
    <row r="28" spans="1:56" s="78" customFormat="1" x14ac:dyDescent="0.25">
      <c r="A28" s="33" t="s">
        <v>362</v>
      </c>
      <c r="B28" s="16" t="s">
        <v>63</v>
      </c>
      <c r="C28" s="16" t="s">
        <v>347</v>
      </c>
      <c r="D28" s="16" t="s">
        <v>335</v>
      </c>
      <c r="E28" s="16" t="s">
        <v>15</v>
      </c>
      <c r="F28" s="16" t="s">
        <v>360</v>
      </c>
      <c r="G28" s="16" t="s">
        <v>15</v>
      </c>
      <c r="H28" s="16" t="s">
        <v>32</v>
      </c>
      <c r="I28" s="16" t="s">
        <v>33</v>
      </c>
      <c r="J28" s="16">
        <v>12</v>
      </c>
      <c r="K28" s="16" t="str">
        <f t="shared" si="0"/>
        <v>Short</v>
      </c>
      <c r="L28" s="66">
        <v>213</v>
      </c>
      <c r="M28" s="66">
        <v>67.599999999999994</v>
      </c>
      <c r="N28" s="66" t="s">
        <v>35</v>
      </c>
      <c r="O28" s="66">
        <v>15.7</v>
      </c>
      <c r="P28" s="66" t="s">
        <v>41</v>
      </c>
      <c r="Q28" s="66" t="s">
        <v>41</v>
      </c>
      <c r="R28" s="66">
        <v>218</v>
      </c>
      <c r="S28" s="66">
        <v>68.3</v>
      </c>
      <c r="T28" s="66" t="s">
        <v>35</v>
      </c>
      <c r="U28" s="66">
        <v>14.9</v>
      </c>
      <c r="V28" s="66" t="s">
        <v>41</v>
      </c>
      <c r="W28" s="66" t="s">
        <v>41</v>
      </c>
      <c r="X28" s="66" t="s">
        <v>41</v>
      </c>
      <c r="Y28" s="66" t="s">
        <v>41</v>
      </c>
      <c r="Z28" s="66" t="s">
        <v>41</v>
      </c>
      <c r="AA28" s="66" t="s">
        <v>41</v>
      </c>
      <c r="AB28" s="66" t="s">
        <v>41</v>
      </c>
      <c r="AC28" s="66" t="s">
        <v>41</v>
      </c>
      <c r="AD28" s="66" t="s">
        <v>41</v>
      </c>
      <c r="AE28" s="66" t="s">
        <v>41</v>
      </c>
      <c r="AF28" s="66" t="s">
        <v>41</v>
      </c>
      <c r="AG28" s="66" t="s">
        <v>41</v>
      </c>
      <c r="AH28" s="66" t="s">
        <v>41</v>
      </c>
      <c r="AI28" s="66" t="s">
        <v>41</v>
      </c>
      <c r="AJ28" s="66">
        <v>213</v>
      </c>
      <c r="AK28" s="66">
        <v>-19.3</v>
      </c>
      <c r="AL28" s="66" t="s">
        <v>41</v>
      </c>
      <c r="AM28" s="66" t="s">
        <v>41</v>
      </c>
      <c r="AN28" s="66" t="s">
        <v>41</v>
      </c>
      <c r="AO28" s="66" t="s">
        <v>41</v>
      </c>
      <c r="AP28" s="66">
        <v>217</v>
      </c>
      <c r="AQ28" s="66">
        <v>-11.1</v>
      </c>
      <c r="AR28" s="66" t="s">
        <v>35</v>
      </c>
      <c r="AS28" s="66">
        <v>14.071199999999999</v>
      </c>
      <c r="AT28" s="66" t="s">
        <v>41</v>
      </c>
      <c r="AU28" s="66" t="s">
        <v>41</v>
      </c>
      <c r="AV28" s="66" t="s">
        <v>41</v>
      </c>
      <c r="AW28" s="66" t="s">
        <v>41</v>
      </c>
      <c r="AX28" s="66" t="s">
        <v>41</v>
      </c>
      <c r="AY28" s="76" t="s">
        <v>41</v>
      </c>
      <c r="AZ28" s="66" t="s">
        <v>41</v>
      </c>
      <c r="BA28" s="66" t="s">
        <v>41</v>
      </c>
      <c r="BB28" s="66" t="s">
        <v>41</v>
      </c>
      <c r="BC28" s="66" t="s">
        <v>41</v>
      </c>
      <c r="BD28" s="83" t="s">
        <v>41</v>
      </c>
    </row>
    <row r="29" spans="1:56" s="78" customFormat="1" x14ac:dyDescent="0.25">
      <c r="A29" s="33" t="s">
        <v>362</v>
      </c>
      <c r="B29" s="16" t="s">
        <v>63</v>
      </c>
      <c r="C29" s="16" t="s">
        <v>347</v>
      </c>
      <c r="D29" s="16" t="s">
        <v>335</v>
      </c>
      <c r="E29" s="16" t="s">
        <v>15</v>
      </c>
      <c r="F29" s="16" t="s">
        <v>361</v>
      </c>
      <c r="G29" s="16" t="s">
        <v>15</v>
      </c>
      <c r="H29" s="16" t="s">
        <v>32</v>
      </c>
      <c r="I29" s="16" t="s">
        <v>33</v>
      </c>
      <c r="J29" s="16">
        <v>12</v>
      </c>
      <c r="K29" s="16" t="str">
        <f t="shared" si="0"/>
        <v>Short</v>
      </c>
      <c r="L29" s="66">
        <v>207</v>
      </c>
      <c r="M29" s="66">
        <v>67.3</v>
      </c>
      <c r="N29" s="66" t="s">
        <v>35</v>
      </c>
      <c r="O29" s="66">
        <v>16.5</v>
      </c>
      <c r="P29" s="66" t="s">
        <v>41</v>
      </c>
      <c r="Q29" s="66" t="s">
        <v>41</v>
      </c>
      <c r="R29" s="66">
        <v>218</v>
      </c>
      <c r="S29" s="66">
        <v>68.3</v>
      </c>
      <c r="T29" s="66" t="s">
        <v>35</v>
      </c>
      <c r="U29" s="66">
        <v>14.9</v>
      </c>
      <c r="V29" s="66" t="s">
        <v>41</v>
      </c>
      <c r="W29" s="66" t="s">
        <v>41</v>
      </c>
      <c r="X29" s="66" t="s">
        <v>41</v>
      </c>
      <c r="Y29" s="66" t="s">
        <v>41</v>
      </c>
      <c r="Z29" s="66" t="s">
        <v>41</v>
      </c>
      <c r="AA29" s="66" t="s">
        <v>41</v>
      </c>
      <c r="AB29" s="66" t="s">
        <v>41</v>
      </c>
      <c r="AC29" s="66" t="s">
        <v>41</v>
      </c>
      <c r="AD29" s="66" t="s">
        <v>41</v>
      </c>
      <c r="AE29" s="66" t="s">
        <v>41</v>
      </c>
      <c r="AF29" s="66" t="s">
        <v>41</v>
      </c>
      <c r="AG29" s="66" t="s">
        <v>41</v>
      </c>
      <c r="AH29" s="66" t="s">
        <v>41</v>
      </c>
      <c r="AI29" s="66" t="s">
        <v>41</v>
      </c>
      <c r="AJ29" s="66">
        <v>207</v>
      </c>
      <c r="AK29" s="66">
        <v>-22.3</v>
      </c>
      <c r="AL29" s="66" t="s">
        <v>41</v>
      </c>
      <c r="AM29" s="66" t="s">
        <v>41</v>
      </c>
      <c r="AN29" s="66" t="s">
        <v>41</v>
      </c>
      <c r="AO29" s="66" t="s">
        <v>41</v>
      </c>
      <c r="AP29" s="66">
        <v>217</v>
      </c>
      <c r="AQ29" s="66">
        <v>-11.1</v>
      </c>
      <c r="AR29" s="66" t="s">
        <v>35</v>
      </c>
      <c r="AS29" s="66">
        <v>14.071199999999999</v>
      </c>
      <c r="AT29" s="66" t="s">
        <v>41</v>
      </c>
      <c r="AU29" s="66" t="s">
        <v>41</v>
      </c>
      <c r="AV29" s="66" t="s">
        <v>41</v>
      </c>
      <c r="AW29" s="66" t="s">
        <v>41</v>
      </c>
      <c r="AX29" s="66" t="s">
        <v>41</v>
      </c>
      <c r="AY29" s="76" t="s">
        <v>41</v>
      </c>
      <c r="AZ29" s="66" t="s">
        <v>41</v>
      </c>
      <c r="BA29" s="66" t="s">
        <v>41</v>
      </c>
      <c r="BB29" s="66" t="s">
        <v>41</v>
      </c>
      <c r="BC29" s="66" t="s">
        <v>41</v>
      </c>
      <c r="BD29" s="83" t="s">
        <v>41</v>
      </c>
    </row>
    <row r="30" spans="1:56" s="78" customFormat="1" x14ac:dyDescent="0.25">
      <c r="A30" s="33" t="s">
        <v>363</v>
      </c>
      <c r="B30" s="16" t="s">
        <v>56</v>
      </c>
      <c r="C30" s="16" t="s">
        <v>321</v>
      </c>
      <c r="D30" s="16" t="s">
        <v>335</v>
      </c>
      <c r="E30" s="16" t="s">
        <v>15</v>
      </c>
      <c r="F30" s="16" t="s">
        <v>364</v>
      </c>
      <c r="G30" s="16" t="s">
        <v>15</v>
      </c>
      <c r="H30" s="16" t="s">
        <v>343</v>
      </c>
      <c r="I30" s="16" t="s">
        <v>341</v>
      </c>
      <c r="J30" s="16">
        <v>12</v>
      </c>
      <c r="K30" s="16" t="str">
        <f t="shared" si="0"/>
        <v>Short</v>
      </c>
      <c r="L30" s="66">
        <v>25</v>
      </c>
      <c r="M30" s="66">
        <v>199.8</v>
      </c>
      <c r="N30" s="66" t="s">
        <v>35</v>
      </c>
      <c r="O30" s="66">
        <v>101.5</v>
      </c>
      <c r="P30" s="66" t="s">
        <v>41</v>
      </c>
      <c r="Q30" s="66" t="s">
        <v>41</v>
      </c>
      <c r="R30" s="66">
        <v>28</v>
      </c>
      <c r="S30" s="66">
        <v>198.6</v>
      </c>
      <c r="T30" s="66" t="s">
        <v>35</v>
      </c>
      <c r="U30" s="66">
        <v>110.9</v>
      </c>
      <c r="V30" s="66" t="s">
        <v>41</v>
      </c>
      <c r="W30" s="66" t="s">
        <v>41</v>
      </c>
      <c r="X30" s="66">
        <v>25</v>
      </c>
      <c r="Y30" s="66">
        <v>146</v>
      </c>
      <c r="Z30" s="66" t="s">
        <v>35</v>
      </c>
      <c r="AA30" s="66">
        <v>101.2</v>
      </c>
      <c r="AB30" s="66" t="s">
        <v>41</v>
      </c>
      <c r="AC30" s="66" t="s">
        <v>41</v>
      </c>
      <c r="AD30" s="66">
        <v>28</v>
      </c>
      <c r="AE30" s="66">
        <v>183.4</v>
      </c>
      <c r="AF30" s="66" t="s">
        <v>35</v>
      </c>
      <c r="AG30" s="66">
        <v>122.9</v>
      </c>
      <c r="AH30" s="66" t="s">
        <v>41</v>
      </c>
      <c r="AI30" s="66" t="s">
        <v>41</v>
      </c>
      <c r="AJ30" s="66">
        <v>25</v>
      </c>
      <c r="AK30" s="66">
        <v>-53.9</v>
      </c>
      <c r="AL30" s="66" t="s">
        <v>35</v>
      </c>
      <c r="AM30" s="66">
        <v>79.3</v>
      </c>
      <c r="AN30" s="66" t="s">
        <v>41</v>
      </c>
      <c r="AO30" s="66" t="s">
        <v>41</v>
      </c>
      <c r="AP30" s="66">
        <v>28</v>
      </c>
      <c r="AQ30" s="66">
        <v>-15.3</v>
      </c>
      <c r="AR30" s="66" t="s">
        <v>35</v>
      </c>
      <c r="AS30" s="66">
        <v>98.7</v>
      </c>
      <c r="AT30" s="66" t="s">
        <v>41</v>
      </c>
      <c r="AU30" s="66" t="s">
        <v>41</v>
      </c>
      <c r="AV30" s="66" t="s">
        <v>41</v>
      </c>
      <c r="AW30" s="66" t="s">
        <v>41</v>
      </c>
      <c r="AX30" s="66" t="s">
        <v>41</v>
      </c>
      <c r="AY30" s="66" t="s">
        <v>41</v>
      </c>
      <c r="AZ30" s="66" t="s">
        <v>41</v>
      </c>
      <c r="BA30" s="66" t="s">
        <v>41</v>
      </c>
      <c r="BB30" s="66" t="s">
        <v>41</v>
      </c>
      <c r="BC30" s="66" t="s">
        <v>41</v>
      </c>
      <c r="BD30" s="83" t="s">
        <v>41</v>
      </c>
    </row>
    <row r="31" spans="1:56" s="78" customFormat="1" x14ac:dyDescent="0.25">
      <c r="A31" s="33" t="s">
        <v>365</v>
      </c>
      <c r="B31" s="16" t="s">
        <v>63</v>
      </c>
      <c r="C31" s="16" t="s">
        <v>321</v>
      </c>
      <c r="D31" s="16" t="s">
        <v>335</v>
      </c>
      <c r="E31" s="16" t="s">
        <v>15</v>
      </c>
      <c r="F31" s="16" t="s">
        <v>366</v>
      </c>
      <c r="G31" s="16" t="s">
        <v>15</v>
      </c>
      <c r="H31" s="16" t="s">
        <v>326</v>
      </c>
      <c r="I31" s="16" t="s">
        <v>110</v>
      </c>
      <c r="J31" s="16">
        <v>12</v>
      </c>
      <c r="K31" s="16" t="str">
        <f t="shared" si="0"/>
        <v>Short</v>
      </c>
      <c r="L31" s="66">
        <v>151</v>
      </c>
      <c r="M31" s="77">
        <v>13.2</v>
      </c>
      <c r="N31" s="66" t="s">
        <v>35</v>
      </c>
      <c r="O31" s="66">
        <v>3</v>
      </c>
      <c r="P31" s="66" t="s">
        <v>41</v>
      </c>
      <c r="Q31" s="66" t="s">
        <v>41</v>
      </c>
      <c r="R31" s="66">
        <v>155</v>
      </c>
      <c r="S31" s="66">
        <v>12.9</v>
      </c>
      <c r="T31" s="66" t="s">
        <v>35</v>
      </c>
      <c r="U31" s="66">
        <v>3.3</v>
      </c>
      <c r="V31" s="66" t="s">
        <v>41</v>
      </c>
      <c r="W31" s="66" t="s">
        <v>41</v>
      </c>
      <c r="X31" s="66" t="s">
        <v>41</v>
      </c>
      <c r="Y31" s="66" t="s">
        <v>41</v>
      </c>
      <c r="Z31" s="66" t="s">
        <v>41</v>
      </c>
      <c r="AA31" s="66" t="s">
        <v>41</v>
      </c>
      <c r="AB31" s="66" t="s">
        <v>41</v>
      </c>
      <c r="AC31" s="66" t="s">
        <v>41</v>
      </c>
      <c r="AD31" s="66" t="s">
        <v>41</v>
      </c>
      <c r="AE31" s="66" t="s">
        <v>41</v>
      </c>
      <c r="AF31" s="66" t="s">
        <v>41</v>
      </c>
      <c r="AG31" s="66" t="s">
        <v>41</v>
      </c>
      <c r="AH31" s="66" t="s">
        <v>41</v>
      </c>
      <c r="AI31" s="66" t="s">
        <v>41</v>
      </c>
      <c r="AJ31" s="66">
        <v>151</v>
      </c>
      <c r="AK31" s="77">
        <v>-6.4</v>
      </c>
      <c r="AL31" s="66" t="s">
        <v>35</v>
      </c>
      <c r="AM31" s="66">
        <v>4.0999999999999996</v>
      </c>
      <c r="AN31" s="66" t="s">
        <v>41</v>
      </c>
      <c r="AO31" s="66" t="s">
        <v>41</v>
      </c>
      <c r="AP31" s="66">
        <v>155</v>
      </c>
      <c r="AQ31" s="66">
        <v>-4.7</v>
      </c>
      <c r="AR31" s="66" t="s">
        <v>35</v>
      </c>
      <c r="AS31" s="66">
        <v>4.4000000000000004</v>
      </c>
      <c r="AT31" s="66" t="s">
        <v>41</v>
      </c>
      <c r="AU31" s="66" t="s">
        <v>41</v>
      </c>
      <c r="AV31" s="66" t="s">
        <v>41</v>
      </c>
      <c r="AW31" s="66" t="s">
        <v>41</v>
      </c>
      <c r="AX31" s="66" t="s">
        <v>41</v>
      </c>
      <c r="AY31" s="66" t="s">
        <v>41</v>
      </c>
      <c r="AZ31" s="66" t="s">
        <v>41</v>
      </c>
      <c r="BA31" s="66" t="s">
        <v>41</v>
      </c>
      <c r="BB31" s="66" t="s">
        <v>41</v>
      </c>
      <c r="BC31" s="66" t="s">
        <v>41</v>
      </c>
      <c r="BD31" s="83" t="s">
        <v>41</v>
      </c>
    </row>
    <row r="32" spans="1:56" s="78" customFormat="1" ht="23" x14ac:dyDescent="0.25">
      <c r="A32" s="33" t="s">
        <v>367</v>
      </c>
      <c r="B32" s="16" t="s">
        <v>56</v>
      </c>
      <c r="C32" s="16" t="s">
        <v>330</v>
      </c>
      <c r="D32" s="16" t="s">
        <v>335</v>
      </c>
      <c r="E32" s="16" t="s">
        <v>15</v>
      </c>
      <c r="F32" s="16" t="s">
        <v>368</v>
      </c>
      <c r="G32" s="16" t="s">
        <v>15</v>
      </c>
      <c r="H32" s="16" t="s">
        <v>343</v>
      </c>
      <c r="I32" s="16" t="s">
        <v>33</v>
      </c>
      <c r="J32" s="16">
        <v>12</v>
      </c>
      <c r="K32" s="16" t="str">
        <f t="shared" si="0"/>
        <v>Short</v>
      </c>
      <c r="L32" s="66">
        <v>104</v>
      </c>
      <c r="M32" s="66">
        <v>73.42</v>
      </c>
      <c r="N32" s="66" t="s">
        <v>192</v>
      </c>
      <c r="O32" s="66">
        <v>15.22</v>
      </c>
      <c r="P32" s="66">
        <v>11.2</v>
      </c>
      <c r="Q32" s="66">
        <v>99.6</v>
      </c>
      <c r="R32" s="66">
        <v>103</v>
      </c>
      <c r="S32" s="66">
        <v>75.27</v>
      </c>
      <c r="T32" s="66" t="s">
        <v>192</v>
      </c>
      <c r="U32" s="66">
        <v>17.27</v>
      </c>
      <c r="V32" s="66">
        <v>14.2</v>
      </c>
      <c r="W32" s="66">
        <v>98.2</v>
      </c>
      <c r="X32" s="66" t="s">
        <v>41</v>
      </c>
      <c r="Y32" s="66" t="s">
        <v>41</v>
      </c>
      <c r="Z32" s="66" t="s">
        <v>41</v>
      </c>
      <c r="AA32" s="66" t="s">
        <v>41</v>
      </c>
      <c r="AB32" s="66" t="s">
        <v>41</v>
      </c>
      <c r="AC32" s="66" t="s">
        <v>41</v>
      </c>
      <c r="AD32" s="66" t="s">
        <v>41</v>
      </c>
      <c r="AE32" s="66" t="s">
        <v>41</v>
      </c>
      <c r="AF32" s="66" t="s">
        <v>41</v>
      </c>
      <c r="AG32" s="66" t="s">
        <v>41</v>
      </c>
      <c r="AH32" s="66" t="s">
        <v>41</v>
      </c>
      <c r="AI32" s="66" t="s">
        <v>41</v>
      </c>
      <c r="AJ32" s="66">
        <v>104</v>
      </c>
      <c r="AK32" s="66">
        <v>-39</v>
      </c>
      <c r="AL32" s="66" t="s">
        <v>323</v>
      </c>
      <c r="AM32" s="66">
        <v>2.91</v>
      </c>
      <c r="AN32" s="66">
        <v>-44.8</v>
      </c>
      <c r="AO32" s="66">
        <v>-33.299999999999997</v>
      </c>
      <c r="AP32" s="66">
        <v>103</v>
      </c>
      <c r="AQ32" s="66">
        <v>-32.5</v>
      </c>
      <c r="AR32" s="66" t="s">
        <v>323</v>
      </c>
      <c r="AS32" s="66">
        <v>2.94</v>
      </c>
      <c r="AT32" s="66">
        <v>-38.200000000000003</v>
      </c>
      <c r="AU32" s="66">
        <v>-26.7</v>
      </c>
      <c r="AV32" s="66">
        <v>104</v>
      </c>
      <c r="AW32" s="66">
        <v>103</v>
      </c>
      <c r="AX32" s="66" t="s">
        <v>82</v>
      </c>
      <c r="AY32" s="66" t="s">
        <v>41</v>
      </c>
      <c r="AZ32" s="66" t="s">
        <v>41</v>
      </c>
      <c r="BA32" s="66" t="s">
        <v>41</v>
      </c>
      <c r="BB32" s="66" t="s">
        <v>41</v>
      </c>
      <c r="BC32" s="66" t="s">
        <v>41</v>
      </c>
      <c r="BD32" s="83">
        <v>7.9500000000000001E-2</v>
      </c>
    </row>
    <row r="33" spans="1:56" s="78" customFormat="1" ht="23" x14ac:dyDescent="0.25">
      <c r="A33" s="33" t="s">
        <v>367</v>
      </c>
      <c r="B33" s="16" t="s">
        <v>56</v>
      </c>
      <c r="C33" s="16" t="s">
        <v>330</v>
      </c>
      <c r="D33" s="16" t="s">
        <v>335</v>
      </c>
      <c r="E33" s="16" t="s">
        <v>15</v>
      </c>
      <c r="F33" s="16" t="s">
        <v>369</v>
      </c>
      <c r="G33" s="16" t="s">
        <v>15</v>
      </c>
      <c r="H33" s="16" t="s">
        <v>343</v>
      </c>
      <c r="I33" s="16" t="s">
        <v>33</v>
      </c>
      <c r="J33" s="16">
        <v>12</v>
      </c>
      <c r="K33" s="16" t="str">
        <f t="shared" si="0"/>
        <v>Short</v>
      </c>
      <c r="L33" s="66">
        <v>98</v>
      </c>
      <c r="M33" s="66">
        <v>76.180000000000007</v>
      </c>
      <c r="N33" s="66" t="s">
        <v>35</v>
      </c>
      <c r="O33" s="66">
        <v>14.15</v>
      </c>
      <c r="P33" s="66">
        <v>40.200000000000003</v>
      </c>
      <c r="Q33" s="66">
        <v>100</v>
      </c>
      <c r="R33" s="66">
        <v>103</v>
      </c>
      <c r="S33" s="66">
        <v>75.27</v>
      </c>
      <c r="T33" s="66" t="s">
        <v>192</v>
      </c>
      <c r="U33" s="66">
        <v>17.27</v>
      </c>
      <c r="V33" s="66">
        <v>14.2</v>
      </c>
      <c r="W33" s="66">
        <v>98.2</v>
      </c>
      <c r="X33" s="66" t="s">
        <v>41</v>
      </c>
      <c r="Y33" s="66" t="s">
        <v>41</v>
      </c>
      <c r="Z33" s="66" t="s">
        <v>41</v>
      </c>
      <c r="AA33" s="66" t="s">
        <v>41</v>
      </c>
      <c r="AB33" s="66" t="s">
        <v>41</v>
      </c>
      <c r="AC33" s="66" t="s">
        <v>41</v>
      </c>
      <c r="AD33" s="66" t="s">
        <v>41</v>
      </c>
      <c r="AE33" s="66" t="s">
        <v>41</v>
      </c>
      <c r="AF33" s="66" t="s">
        <v>41</v>
      </c>
      <c r="AG33" s="66" t="s">
        <v>41</v>
      </c>
      <c r="AH33" s="66" t="s">
        <v>41</v>
      </c>
      <c r="AI33" s="66" t="s">
        <v>41</v>
      </c>
      <c r="AJ33" s="66">
        <v>98</v>
      </c>
      <c r="AK33" s="66">
        <v>-44.1</v>
      </c>
      <c r="AL33" s="66" t="s">
        <v>323</v>
      </c>
      <c r="AM33" s="66">
        <v>3.07</v>
      </c>
      <c r="AN33" s="66">
        <v>-50.2</v>
      </c>
      <c r="AO33" s="66">
        <v>-38.1</v>
      </c>
      <c r="AP33" s="66">
        <v>103</v>
      </c>
      <c r="AQ33" s="66">
        <v>-32.5</v>
      </c>
      <c r="AR33" s="66" t="s">
        <v>323</v>
      </c>
      <c r="AS33" s="66">
        <v>2.94</v>
      </c>
      <c r="AT33" s="66">
        <v>-38.200000000000003</v>
      </c>
      <c r="AU33" s="66">
        <v>-26.7</v>
      </c>
      <c r="AV33" s="66">
        <v>98</v>
      </c>
      <c r="AW33" s="66">
        <v>103</v>
      </c>
      <c r="AX33" s="66" t="s">
        <v>82</v>
      </c>
      <c r="AY33" s="66" t="s">
        <v>41</v>
      </c>
      <c r="AZ33" s="66" t="s">
        <v>41</v>
      </c>
      <c r="BA33" s="66" t="s">
        <v>41</v>
      </c>
      <c r="BB33" s="66" t="s">
        <v>41</v>
      </c>
      <c r="BC33" s="66" t="s">
        <v>41</v>
      </c>
      <c r="BD33" s="83">
        <v>2.3999999999999998E-3</v>
      </c>
    </row>
    <row r="34" spans="1:56" s="78" customFormat="1" x14ac:dyDescent="0.25">
      <c r="A34" s="33" t="s">
        <v>370</v>
      </c>
      <c r="B34" s="16" t="s">
        <v>56</v>
      </c>
      <c r="C34" s="16" t="s">
        <v>330</v>
      </c>
      <c r="D34" s="16" t="s">
        <v>335</v>
      </c>
      <c r="E34" s="16" t="s">
        <v>15</v>
      </c>
      <c r="F34" s="16" t="s">
        <v>371</v>
      </c>
      <c r="G34" s="16" t="s">
        <v>15</v>
      </c>
      <c r="H34" s="16" t="s">
        <v>343</v>
      </c>
      <c r="I34" s="16" t="s">
        <v>33</v>
      </c>
      <c r="J34" s="16">
        <v>12</v>
      </c>
      <c r="K34" s="16" t="str">
        <f t="shared" si="0"/>
        <v>Short</v>
      </c>
      <c r="L34" s="66" t="s">
        <v>41</v>
      </c>
      <c r="M34" s="66" t="s">
        <v>41</v>
      </c>
      <c r="N34" s="66" t="s">
        <v>41</v>
      </c>
      <c r="O34" s="66" t="s">
        <v>41</v>
      </c>
      <c r="P34" s="66" t="s">
        <v>41</v>
      </c>
      <c r="Q34" s="66" t="s">
        <v>41</v>
      </c>
      <c r="R34" s="66" t="s">
        <v>41</v>
      </c>
      <c r="S34" s="66" t="s">
        <v>41</v>
      </c>
      <c r="T34" s="66" t="s">
        <v>41</v>
      </c>
      <c r="U34" s="66" t="s">
        <v>41</v>
      </c>
      <c r="V34" s="66" t="s">
        <v>41</v>
      </c>
      <c r="W34" s="66" t="s">
        <v>41</v>
      </c>
      <c r="X34" s="66" t="s">
        <v>41</v>
      </c>
      <c r="Y34" s="66" t="s">
        <v>41</v>
      </c>
      <c r="Z34" s="66" t="s">
        <v>41</v>
      </c>
      <c r="AA34" s="66" t="s">
        <v>41</v>
      </c>
      <c r="AB34" s="66" t="s">
        <v>41</v>
      </c>
      <c r="AC34" s="66" t="s">
        <v>41</v>
      </c>
      <c r="AD34" s="66" t="s">
        <v>41</v>
      </c>
      <c r="AE34" s="66" t="s">
        <v>41</v>
      </c>
      <c r="AF34" s="66" t="s">
        <v>41</v>
      </c>
      <c r="AG34" s="66" t="s">
        <v>41</v>
      </c>
      <c r="AH34" s="66" t="s">
        <v>41</v>
      </c>
      <c r="AI34" s="66" t="s">
        <v>41</v>
      </c>
      <c r="AJ34" s="66">
        <v>209</v>
      </c>
      <c r="AK34" s="66">
        <v>-27</v>
      </c>
      <c r="AL34" s="66" t="s">
        <v>41</v>
      </c>
      <c r="AM34" s="66" t="s">
        <v>41</v>
      </c>
      <c r="AN34" s="66" t="s">
        <v>41</v>
      </c>
      <c r="AO34" s="66" t="s">
        <v>41</v>
      </c>
      <c r="AP34" s="66">
        <v>101</v>
      </c>
      <c r="AQ34" s="66">
        <v>-19</v>
      </c>
      <c r="AR34" s="66" t="s">
        <v>41</v>
      </c>
      <c r="AS34" s="66" t="s">
        <v>41</v>
      </c>
      <c r="AT34" s="66" t="s">
        <v>41</v>
      </c>
      <c r="AU34" s="66" t="s">
        <v>41</v>
      </c>
      <c r="AV34" s="66">
        <v>210</v>
      </c>
      <c r="AW34" s="66">
        <v>104</v>
      </c>
      <c r="AX34" s="66" t="s">
        <v>82</v>
      </c>
      <c r="AY34" s="66">
        <v>-9</v>
      </c>
      <c r="AZ34" s="66" t="s">
        <v>372</v>
      </c>
      <c r="BA34" s="66" t="s">
        <v>41</v>
      </c>
      <c r="BB34" s="66" t="s">
        <v>41</v>
      </c>
      <c r="BC34" s="66" t="s">
        <v>41</v>
      </c>
      <c r="BD34" s="83" t="s">
        <v>50</v>
      </c>
    </row>
    <row r="35" spans="1:56" s="78" customFormat="1" ht="23" x14ac:dyDescent="0.25">
      <c r="A35" s="33" t="s">
        <v>373</v>
      </c>
      <c r="B35" s="16" t="s">
        <v>63</v>
      </c>
      <c r="C35" s="16" t="s">
        <v>330</v>
      </c>
      <c r="D35" s="16" t="s">
        <v>335</v>
      </c>
      <c r="E35" s="16" t="s">
        <v>15</v>
      </c>
      <c r="F35" s="16" t="s">
        <v>371</v>
      </c>
      <c r="G35" s="16" t="s">
        <v>15</v>
      </c>
      <c r="H35" s="16" t="s">
        <v>343</v>
      </c>
      <c r="I35" s="16" t="s">
        <v>33</v>
      </c>
      <c r="J35" s="16">
        <v>12</v>
      </c>
      <c r="K35" s="16" t="str">
        <f t="shared" si="0"/>
        <v>Short</v>
      </c>
      <c r="L35" s="66">
        <v>211</v>
      </c>
      <c r="M35" s="66">
        <v>64.739999999999995</v>
      </c>
      <c r="N35" s="66" t="s">
        <v>41</v>
      </c>
      <c r="O35" s="66" t="s">
        <v>41</v>
      </c>
      <c r="P35" s="66" t="s">
        <v>41</v>
      </c>
      <c r="Q35" s="66" t="s">
        <v>41</v>
      </c>
      <c r="R35" s="66">
        <v>109</v>
      </c>
      <c r="S35" s="66">
        <v>64.66</v>
      </c>
      <c r="T35" s="66" t="s">
        <v>41</v>
      </c>
      <c r="U35" s="66" t="s">
        <v>41</v>
      </c>
      <c r="V35" s="66" t="s">
        <v>41</v>
      </c>
      <c r="W35" s="66" t="s">
        <v>41</v>
      </c>
      <c r="X35" s="66" t="s">
        <v>41</v>
      </c>
      <c r="Y35" s="66" t="s">
        <v>41</v>
      </c>
      <c r="Z35" s="66" t="s">
        <v>41</v>
      </c>
      <c r="AA35" s="66" t="s">
        <v>41</v>
      </c>
      <c r="AB35" s="66" t="s">
        <v>41</v>
      </c>
      <c r="AC35" s="66" t="s">
        <v>41</v>
      </c>
      <c r="AD35" s="66" t="s">
        <v>41</v>
      </c>
      <c r="AE35" s="66" t="s">
        <v>41</v>
      </c>
      <c r="AF35" s="66" t="s">
        <v>41</v>
      </c>
      <c r="AG35" s="66" t="s">
        <v>41</v>
      </c>
      <c r="AH35" s="66" t="s">
        <v>41</v>
      </c>
      <c r="AI35" s="66" t="s">
        <v>41</v>
      </c>
      <c r="AJ35" s="66">
        <v>211</v>
      </c>
      <c r="AK35" s="76">
        <v>-24.1</v>
      </c>
      <c r="AL35" s="66" t="s">
        <v>374</v>
      </c>
      <c r="AM35" s="66" t="s">
        <v>41</v>
      </c>
      <c r="AN35" s="76">
        <v>-27.2</v>
      </c>
      <c r="AO35" s="66">
        <v>-20.99</v>
      </c>
      <c r="AP35" s="66">
        <v>109</v>
      </c>
      <c r="AQ35" s="66">
        <v>-16.47</v>
      </c>
      <c r="AR35" s="66" t="s">
        <v>48</v>
      </c>
      <c r="AS35" s="66" t="s">
        <v>41</v>
      </c>
      <c r="AT35" s="66">
        <v>-20.55</v>
      </c>
      <c r="AU35" s="66">
        <v>-12.4</v>
      </c>
      <c r="AV35" s="66">
        <v>211</v>
      </c>
      <c r="AW35" s="66">
        <v>109</v>
      </c>
      <c r="AX35" s="66" t="s">
        <v>53</v>
      </c>
      <c r="AY35" s="66">
        <v>-7.62</v>
      </c>
      <c r="AZ35" s="66" t="s">
        <v>202</v>
      </c>
      <c r="BA35" s="66" t="s">
        <v>41</v>
      </c>
      <c r="BB35" s="66">
        <v>-12.3</v>
      </c>
      <c r="BC35" s="66">
        <v>-2.94</v>
      </c>
      <c r="BD35" s="83">
        <v>2E-3</v>
      </c>
    </row>
    <row r="36" spans="1:56" s="78" customFormat="1" ht="103.5" x14ac:dyDescent="0.25">
      <c r="A36" s="33" t="s">
        <v>375</v>
      </c>
      <c r="B36" s="16" t="s">
        <v>56</v>
      </c>
      <c r="C36" s="16" t="s">
        <v>330</v>
      </c>
      <c r="D36" s="16" t="s">
        <v>335</v>
      </c>
      <c r="E36" s="16" t="s">
        <v>15</v>
      </c>
      <c r="F36" s="16" t="s">
        <v>376</v>
      </c>
      <c r="G36" s="16" t="s">
        <v>15</v>
      </c>
      <c r="H36" s="16" t="s">
        <v>343</v>
      </c>
      <c r="I36" s="16" t="s">
        <v>33</v>
      </c>
      <c r="J36" s="16">
        <v>12</v>
      </c>
      <c r="K36" s="16" t="str">
        <f t="shared" si="0"/>
        <v>Short</v>
      </c>
      <c r="L36" s="66">
        <v>139</v>
      </c>
      <c r="M36" s="66">
        <v>72.510000000000005</v>
      </c>
      <c r="N36" s="66" t="s">
        <v>35</v>
      </c>
      <c r="O36" s="66">
        <v>15.36</v>
      </c>
      <c r="P36" s="66">
        <v>44.2</v>
      </c>
      <c r="Q36" s="66">
        <v>99</v>
      </c>
      <c r="R36" s="66">
        <v>133</v>
      </c>
      <c r="S36" s="66">
        <v>73.2</v>
      </c>
      <c r="T36" s="66" t="s">
        <v>35</v>
      </c>
      <c r="U36" s="66">
        <v>15.47</v>
      </c>
      <c r="V36" s="66">
        <v>41.6</v>
      </c>
      <c r="W36" s="66">
        <v>100</v>
      </c>
      <c r="X36" s="66" t="s">
        <v>41</v>
      </c>
      <c r="Y36" s="66" t="s">
        <v>41</v>
      </c>
      <c r="Z36" s="66" t="s">
        <v>41</v>
      </c>
      <c r="AA36" s="66" t="s">
        <v>41</v>
      </c>
      <c r="AB36" s="66" t="s">
        <v>41</v>
      </c>
      <c r="AC36" s="66" t="s">
        <v>41</v>
      </c>
      <c r="AD36" s="66" t="s">
        <v>41</v>
      </c>
      <c r="AE36" s="66" t="s">
        <v>41</v>
      </c>
      <c r="AF36" s="66" t="s">
        <v>41</v>
      </c>
      <c r="AG36" s="66" t="s">
        <v>41</v>
      </c>
      <c r="AH36" s="66" t="s">
        <v>41</v>
      </c>
      <c r="AI36" s="66" t="s">
        <v>41</v>
      </c>
      <c r="AJ36" s="66">
        <v>139</v>
      </c>
      <c r="AK36" s="66">
        <v>-36.520000000000003</v>
      </c>
      <c r="AL36" s="66" t="s">
        <v>36</v>
      </c>
      <c r="AM36" s="66">
        <v>2.4900000000000002</v>
      </c>
      <c r="AN36" s="66" t="s">
        <v>41</v>
      </c>
      <c r="AO36" s="66" t="s">
        <v>41</v>
      </c>
      <c r="AP36" s="66">
        <v>133</v>
      </c>
      <c r="AQ36" s="66">
        <v>-25.68</v>
      </c>
      <c r="AR36" s="66" t="s">
        <v>36</v>
      </c>
      <c r="AS36" s="66">
        <v>2.64</v>
      </c>
      <c r="AT36" s="66" t="s">
        <v>41</v>
      </c>
      <c r="AU36" s="66" t="s">
        <v>41</v>
      </c>
      <c r="AV36" s="66">
        <v>131</v>
      </c>
      <c r="AW36" s="66">
        <v>127</v>
      </c>
      <c r="AX36" s="66" t="s">
        <v>377</v>
      </c>
      <c r="AY36" s="66">
        <v>-10.84</v>
      </c>
      <c r="AZ36" s="66" t="s">
        <v>378</v>
      </c>
      <c r="BA36" s="66">
        <v>3.1</v>
      </c>
      <c r="BB36" s="66">
        <v>-16.93</v>
      </c>
      <c r="BC36" s="66">
        <v>-4.75</v>
      </c>
      <c r="BD36" s="83">
        <v>5.0000000000000001E-4</v>
      </c>
    </row>
    <row r="37" spans="1:56" s="78" customFormat="1" ht="103.5" x14ac:dyDescent="0.25">
      <c r="A37" s="33" t="s">
        <v>375</v>
      </c>
      <c r="B37" s="16" t="s">
        <v>56</v>
      </c>
      <c r="C37" s="16" t="s">
        <v>330</v>
      </c>
      <c r="D37" s="16" t="s">
        <v>335</v>
      </c>
      <c r="E37" s="16" t="s">
        <v>15</v>
      </c>
      <c r="F37" s="16" t="s">
        <v>379</v>
      </c>
      <c r="G37" s="16" t="s">
        <v>15</v>
      </c>
      <c r="H37" s="16" t="s">
        <v>343</v>
      </c>
      <c r="I37" s="16" t="s">
        <v>33</v>
      </c>
      <c r="J37" s="16">
        <v>12</v>
      </c>
      <c r="K37" s="16" t="str">
        <f t="shared" si="0"/>
        <v>Short</v>
      </c>
      <c r="L37" s="66">
        <v>130</v>
      </c>
      <c r="M37" s="66">
        <v>72.19</v>
      </c>
      <c r="N37" s="66" t="s">
        <v>35</v>
      </c>
      <c r="O37" s="66">
        <v>13.94</v>
      </c>
      <c r="P37" s="66">
        <v>40.4</v>
      </c>
      <c r="Q37" s="66">
        <v>100</v>
      </c>
      <c r="R37" s="66">
        <v>133</v>
      </c>
      <c r="S37" s="66">
        <v>73.2</v>
      </c>
      <c r="T37" s="66" t="s">
        <v>35</v>
      </c>
      <c r="U37" s="66">
        <v>15.47</v>
      </c>
      <c r="V37" s="66">
        <v>41.6</v>
      </c>
      <c r="W37" s="66">
        <v>100</v>
      </c>
      <c r="X37" s="66" t="s">
        <v>41</v>
      </c>
      <c r="Y37" s="66" t="s">
        <v>41</v>
      </c>
      <c r="Z37" s="66" t="s">
        <v>41</v>
      </c>
      <c r="AA37" s="66" t="s">
        <v>41</v>
      </c>
      <c r="AB37" s="66" t="s">
        <v>41</v>
      </c>
      <c r="AC37" s="66" t="s">
        <v>41</v>
      </c>
      <c r="AD37" s="66" t="s">
        <v>41</v>
      </c>
      <c r="AE37" s="66" t="s">
        <v>41</v>
      </c>
      <c r="AF37" s="66" t="s">
        <v>41</v>
      </c>
      <c r="AG37" s="66" t="s">
        <v>41</v>
      </c>
      <c r="AH37" s="66" t="s">
        <v>41</v>
      </c>
      <c r="AI37" s="66" t="s">
        <v>41</v>
      </c>
      <c r="AJ37" s="66">
        <v>130</v>
      </c>
      <c r="AK37" s="66">
        <v>-34.409999999999997</v>
      </c>
      <c r="AL37" s="66" t="s">
        <v>36</v>
      </c>
      <c r="AM37" s="66">
        <v>2.68</v>
      </c>
      <c r="AN37" s="66" t="s">
        <v>41</v>
      </c>
      <c r="AO37" s="66" t="s">
        <v>41</v>
      </c>
      <c r="AP37" s="66">
        <v>133</v>
      </c>
      <c r="AQ37" s="66">
        <v>-25.68</v>
      </c>
      <c r="AR37" s="66" t="s">
        <v>36</v>
      </c>
      <c r="AS37" s="66">
        <v>2.64</v>
      </c>
      <c r="AT37" s="66" t="s">
        <v>41</v>
      </c>
      <c r="AU37" s="66" t="s">
        <v>41</v>
      </c>
      <c r="AV37" s="66">
        <v>119</v>
      </c>
      <c r="AW37" s="66">
        <v>127</v>
      </c>
      <c r="AX37" s="66" t="s">
        <v>377</v>
      </c>
      <c r="AY37" s="66">
        <v>-8.74</v>
      </c>
      <c r="AZ37" s="66" t="s">
        <v>378</v>
      </c>
      <c r="BA37" s="66">
        <v>3.15</v>
      </c>
      <c r="BB37" s="66">
        <v>-14.94</v>
      </c>
      <c r="BC37" s="66">
        <v>-2.5299999999999998</v>
      </c>
      <c r="BD37" s="83">
        <v>5.8999999999999999E-3</v>
      </c>
    </row>
    <row r="38" spans="1:56" s="78" customFormat="1" x14ac:dyDescent="0.25">
      <c r="A38" s="33" t="s">
        <v>380</v>
      </c>
      <c r="B38" s="16" t="s">
        <v>56</v>
      </c>
      <c r="C38" s="16" t="s">
        <v>330</v>
      </c>
      <c r="D38" s="16" t="s">
        <v>335</v>
      </c>
      <c r="E38" s="16" t="s">
        <v>15</v>
      </c>
      <c r="F38" s="16" t="s">
        <v>381</v>
      </c>
      <c r="G38" s="16" t="s">
        <v>15</v>
      </c>
      <c r="H38" s="16" t="s">
        <v>326</v>
      </c>
      <c r="I38" s="16" t="s">
        <v>110</v>
      </c>
      <c r="J38" s="16">
        <v>12</v>
      </c>
      <c r="K38" s="16" t="str">
        <f t="shared" si="0"/>
        <v>Short</v>
      </c>
      <c r="L38" s="66">
        <v>153</v>
      </c>
      <c r="M38" s="66">
        <v>11.2</v>
      </c>
      <c r="N38" s="66" t="s">
        <v>41</v>
      </c>
      <c r="O38" s="66" t="s">
        <v>41</v>
      </c>
      <c r="P38" s="66" t="s">
        <v>41</v>
      </c>
      <c r="Q38" s="66" t="s">
        <v>41</v>
      </c>
      <c r="R38" s="66">
        <v>155</v>
      </c>
      <c r="S38" s="66">
        <v>11.4</v>
      </c>
      <c r="T38" s="66" t="s">
        <v>41</v>
      </c>
      <c r="U38" s="66" t="s">
        <v>41</v>
      </c>
      <c r="V38" s="66" t="s">
        <v>41</v>
      </c>
      <c r="W38" s="66" t="s">
        <v>41</v>
      </c>
      <c r="X38" s="66" t="s">
        <v>41</v>
      </c>
      <c r="Y38" s="66" t="s">
        <v>41</v>
      </c>
      <c r="Z38" s="66" t="s">
        <v>41</v>
      </c>
      <c r="AA38" s="66" t="s">
        <v>41</v>
      </c>
      <c r="AB38" s="66" t="s">
        <v>41</v>
      </c>
      <c r="AC38" s="66" t="s">
        <v>41</v>
      </c>
      <c r="AD38" s="66" t="s">
        <v>41</v>
      </c>
      <c r="AE38" s="66" t="s">
        <v>41</v>
      </c>
      <c r="AF38" s="66" t="s">
        <v>41</v>
      </c>
      <c r="AG38" s="66" t="s">
        <v>41</v>
      </c>
      <c r="AH38" s="66" t="s">
        <v>41</v>
      </c>
      <c r="AI38" s="66" t="s">
        <v>41</v>
      </c>
      <c r="AJ38" s="66">
        <v>153</v>
      </c>
      <c r="AK38" s="66">
        <v>-2.7</v>
      </c>
      <c r="AL38" s="66" t="s">
        <v>41</v>
      </c>
      <c r="AM38" s="66" t="s">
        <v>41</v>
      </c>
      <c r="AN38" s="66" t="s">
        <v>41</v>
      </c>
      <c r="AO38" s="66" t="s">
        <v>41</v>
      </c>
      <c r="AP38" s="66">
        <v>155</v>
      </c>
      <c r="AQ38" s="66">
        <v>-2.2000000000000002</v>
      </c>
      <c r="AR38" s="66" t="s">
        <v>41</v>
      </c>
      <c r="AS38" s="66" t="s">
        <v>41</v>
      </c>
      <c r="AT38" s="66" t="s">
        <v>41</v>
      </c>
      <c r="AU38" s="66" t="s">
        <v>41</v>
      </c>
      <c r="AV38" s="66">
        <v>153</v>
      </c>
      <c r="AW38" s="66">
        <v>155</v>
      </c>
      <c r="AX38" s="66" t="s">
        <v>82</v>
      </c>
      <c r="AY38" s="66" t="s">
        <v>41</v>
      </c>
      <c r="AZ38" s="66" t="s">
        <v>41</v>
      </c>
      <c r="BA38" s="66" t="s">
        <v>41</v>
      </c>
      <c r="BB38" s="66" t="s">
        <v>41</v>
      </c>
      <c r="BC38" s="66" t="s">
        <v>41</v>
      </c>
      <c r="BD38" s="83" t="s">
        <v>41</v>
      </c>
    </row>
    <row r="39" spans="1:56" s="78" customFormat="1" x14ac:dyDescent="0.25">
      <c r="A39" s="33" t="s">
        <v>380</v>
      </c>
      <c r="B39" s="16" t="s">
        <v>56</v>
      </c>
      <c r="C39" s="16" t="s">
        <v>330</v>
      </c>
      <c r="D39" s="16" t="s">
        <v>335</v>
      </c>
      <c r="E39" s="16" t="s">
        <v>15</v>
      </c>
      <c r="F39" s="16" t="s">
        <v>382</v>
      </c>
      <c r="G39" s="16" t="s">
        <v>15</v>
      </c>
      <c r="H39" s="16" t="s">
        <v>326</v>
      </c>
      <c r="I39" s="16" t="s">
        <v>110</v>
      </c>
      <c r="J39" s="16">
        <v>12</v>
      </c>
      <c r="K39" s="16" t="str">
        <f t="shared" si="0"/>
        <v>Short</v>
      </c>
      <c r="L39" s="66">
        <v>153</v>
      </c>
      <c r="M39" s="66">
        <v>10.9</v>
      </c>
      <c r="N39" s="66" t="s">
        <v>41</v>
      </c>
      <c r="O39" s="66" t="s">
        <v>41</v>
      </c>
      <c r="P39" s="66" t="s">
        <v>41</v>
      </c>
      <c r="Q39" s="66" t="s">
        <v>41</v>
      </c>
      <c r="R39" s="66">
        <v>155</v>
      </c>
      <c r="S39" s="66">
        <v>11.4</v>
      </c>
      <c r="T39" s="66" t="s">
        <v>41</v>
      </c>
      <c r="U39" s="66" t="s">
        <v>41</v>
      </c>
      <c r="V39" s="66" t="s">
        <v>41</v>
      </c>
      <c r="W39" s="66" t="s">
        <v>41</v>
      </c>
      <c r="X39" s="66" t="s">
        <v>41</v>
      </c>
      <c r="Y39" s="66" t="s">
        <v>41</v>
      </c>
      <c r="Z39" s="66" t="s">
        <v>41</v>
      </c>
      <c r="AA39" s="66" t="s">
        <v>41</v>
      </c>
      <c r="AB39" s="66" t="s">
        <v>41</v>
      </c>
      <c r="AC39" s="66" t="s">
        <v>41</v>
      </c>
      <c r="AD39" s="66" t="s">
        <v>41</v>
      </c>
      <c r="AE39" s="66" t="s">
        <v>41</v>
      </c>
      <c r="AF39" s="66" t="s">
        <v>41</v>
      </c>
      <c r="AG39" s="66" t="s">
        <v>41</v>
      </c>
      <c r="AH39" s="66" t="s">
        <v>41</v>
      </c>
      <c r="AI39" s="66" t="s">
        <v>41</v>
      </c>
      <c r="AJ39" s="66">
        <v>153</v>
      </c>
      <c r="AK39" s="66">
        <v>-3.4</v>
      </c>
      <c r="AL39" s="66" t="s">
        <v>41</v>
      </c>
      <c r="AM39" s="66" t="s">
        <v>41</v>
      </c>
      <c r="AN39" s="66" t="s">
        <v>41</v>
      </c>
      <c r="AO39" s="66" t="s">
        <v>41</v>
      </c>
      <c r="AP39" s="66">
        <v>155</v>
      </c>
      <c r="AQ39" s="66">
        <v>-2.2000000000000002</v>
      </c>
      <c r="AR39" s="66" t="s">
        <v>41</v>
      </c>
      <c r="AS39" s="66" t="s">
        <v>41</v>
      </c>
      <c r="AT39" s="66" t="s">
        <v>41</v>
      </c>
      <c r="AU39" s="66" t="s">
        <v>41</v>
      </c>
      <c r="AV39" s="66">
        <v>153</v>
      </c>
      <c r="AW39" s="66">
        <v>155</v>
      </c>
      <c r="AX39" s="66" t="s">
        <v>82</v>
      </c>
      <c r="AY39" s="66" t="s">
        <v>41</v>
      </c>
      <c r="AZ39" s="66" t="s">
        <v>41</v>
      </c>
      <c r="BA39" s="66" t="s">
        <v>41</v>
      </c>
      <c r="BB39" s="66" t="s">
        <v>41</v>
      </c>
      <c r="BC39" s="66" t="s">
        <v>41</v>
      </c>
      <c r="BD39" s="83" t="s">
        <v>308</v>
      </c>
    </row>
    <row r="40" spans="1:56" s="78" customFormat="1" x14ac:dyDescent="0.25">
      <c r="A40" s="33" t="s">
        <v>380</v>
      </c>
      <c r="B40" s="16" t="s">
        <v>56</v>
      </c>
      <c r="C40" s="16" t="s">
        <v>330</v>
      </c>
      <c r="D40" s="16" t="s">
        <v>335</v>
      </c>
      <c r="E40" s="16" t="s">
        <v>15</v>
      </c>
      <c r="F40" s="16" t="s">
        <v>383</v>
      </c>
      <c r="G40" s="16" t="s">
        <v>15</v>
      </c>
      <c r="H40" s="16" t="s">
        <v>326</v>
      </c>
      <c r="I40" s="16" t="s">
        <v>110</v>
      </c>
      <c r="J40" s="16">
        <v>12</v>
      </c>
      <c r="K40" s="16" t="str">
        <f t="shared" si="0"/>
        <v>Short</v>
      </c>
      <c r="L40" s="66">
        <v>156</v>
      </c>
      <c r="M40" s="66">
        <v>11.4</v>
      </c>
      <c r="N40" s="66" t="s">
        <v>41</v>
      </c>
      <c r="O40" s="66" t="s">
        <v>41</v>
      </c>
      <c r="P40" s="66" t="s">
        <v>41</v>
      </c>
      <c r="Q40" s="66" t="s">
        <v>41</v>
      </c>
      <c r="R40" s="66">
        <v>155</v>
      </c>
      <c r="S40" s="66">
        <v>11.4</v>
      </c>
      <c r="T40" s="66" t="s">
        <v>41</v>
      </c>
      <c r="U40" s="66" t="s">
        <v>41</v>
      </c>
      <c r="V40" s="66" t="s">
        <v>41</v>
      </c>
      <c r="W40" s="66" t="s">
        <v>41</v>
      </c>
      <c r="X40" s="66" t="s">
        <v>41</v>
      </c>
      <c r="Y40" s="66" t="s">
        <v>41</v>
      </c>
      <c r="Z40" s="66" t="s">
        <v>41</v>
      </c>
      <c r="AA40" s="66" t="s">
        <v>41</v>
      </c>
      <c r="AB40" s="66" t="s">
        <v>41</v>
      </c>
      <c r="AC40" s="66" t="s">
        <v>41</v>
      </c>
      <c r="AD40" s="66" t="s">
        <v>41</v>
      </c>
      <c r="AE40" s="66" t="s">
        <v>41</v>
      </c>
      <c r="AF40" s="66" t="s">
        <v>41</v>
      </c>
      <c r="AG40" s="66" t="s">
        <v>41</v>
      </c>
      <c r="AH40" s="66" t="s">
        <v>41</v>
      </c>
      <c r="AI40" s="66" t="s">
        <v>41</v>
      </c>
      <c r="AJ40" s="66">
        <v>156</v>
      </c>
      <c r="AK40" s="66">
        <v>-4.5</v>
      </c>
      <c r="AL40" s="66" t="s">
        <v>41</v>
      </c>
      <c r="AM40" s="66" t="s">
        <v>41</v>
      </c>
      <c r="AN40" s="66" t="s">
        <v>41</v>
      </c>
      <c r="AO40" s="66" t="s">
        <v>41</v>
      </c>
      <c r="AP40" s="66">
        <v>155</v>
      </c>
      <c r="AQ40" s="66">
        <v>-2.2000000000000002</v>
      </c>
      <c r="AR40" s="66" t="s">
        <v>41</v>
      </c>
      <c r="AS40" s="66" t="s">
        <v>41</v>
      </c>
      <c r="AT40" s="66" t="s">
        <v>41</v>
      </c>
      <c r="AU40" s="66" t="s">
        <v>41</v>
      </c>
      <c r="AV40" s="66">
        <v>156</v>
      </c>
      <c r="AW40" s="66">
        <v>155</v>
      </c>
      <c r="AX40" s="66" t="s">
        <v>82</v>
      </c>
      <c r="AY40" s="66" t="s">
        <v>41</v>
      </c>
      <c r="AZ40" s="66" t="s">
        <v>41</v>
      </c>
      <c r="BA40" s="66" t="s">
        <v>41</v>
      </c>
      <c r="BB40" s="66" t="s">
        <v>41</v>
      </c>
      <c r="BC40" s="66" t="s">
        <v>41</v>
      </c>
      <c r="BD40" s="83" t="s">
        <v>317</v>
      </c>
    </row>
    <row r="41" spans="1:56" s="78" customFormat="1" x14ac:dyDescent="0.25">
      <c r="A41" s="33" t="s">
        <v>380</v>
      </c>
      <c r="B41" s="16" t="s">
        <v>56</v>
      </c>
      <c r="C41" s="16" t="s">
        <v>330</v>
      </c>
      <c r="D41" s="16" t="s">
        <v>335</v>
      </c>
      <c r="E41" s="16" t="s">
        <v>15</v>
      </c>
      <c r="F41" s="16" t="s">
        <v>384</v>
      </c>
      <c r="G41" s="16" t="s">
        <v>15</v>
      </c>
      <c r="H41" s="16" t="s">
        <v>326</v>
      </c>
      <c r="I41" s="16" t="s">
        <v>110</v>
      </c>
      <c r="J41" s="16">
        <v>12</v>
      </c>
      <c r="K41" s="16" t="str">
        <f>IF(J41&gt;=52,"Long",IF(J41&gt;=26,"Intermediate",IF(J41&lt;26,"Short")))</f>
        <v>Short</v>
      </c>
      <c r="L41" s="66">
        <v>152</v>
      </c>
      <c r="M41" s="66">
        <v>11.6</v>
      </c>
      <c r="N41" s="66" t="s">
        <v>41</v>
      </c>
      <c r="O41" s="66" t="s">
        <v>41</v>
      </c>
      <c r="P41" s="66" t="s">
        <v>41</v>
      </c>
      <c r="Q41" s="66" t="s">
        <v>41</v>
      </c>
      <c r="R41" s="66">
        <v>155</v>
      </c>
      <c r="S41" s="66">
        <v>11.4</v>
      </c>
      <c r="T41" s="66" t="s">
        <v>41</v>
      </c>
      <c r="U41" s="66" t="s">
        <v>41</v>
      </c>
      <c r="V41" s="66" t="s">
        <v>41</v>
      </c>
      <c r="W41" s="66" t="s">
        <v>41</v>
      </c>
      <c r="X41" s="66" t="s">
        <v>41</v>
      </c>
      <c r="Y41" s="66" t="s">
        <v>41</v>
      </c>
      <c r="Z41" s="66" t="s">
        <v>41</v>
      </c>
      <c r="AA41" s="66" t="s">
        <v>41</v>
      </c>
      <c r="AB41" s="66" t="s">
        <v>41</v>
      </c>
      <c r="AC41" s="66" t="s">
        <v>41</v>
      </c>
      <c r="AD41" s="66" t="s">
        <v>41</v>
      </c>
      <c r="AE41" s="66" t="s">
        <v>41</v>
      </c>
      <c r="AF41" s="66" t="s">
        <v>41</v>
      </c>
      <c r="AG41" s="66" t="s">
        <v>41</v>
      </c>
      <c r="AH41" s="66" t="s">
        <v>41</v>
      </c>
      <c r="AI41" s="66" t="s">
        <v>41</v>
      </c>
      <c r="AJ41" s="66">
        <v>152</v>
      </c>
      <c r="AK41" s="66">
        <v>-4.5</v>
      </c>
      <c r="AL41" s="66" t="s">
        <v>41</v>
      </c>
      <c r="AM41" s="66" t="s">
        <v>41</v>
      </c>
      <c r="AN41" s="66" t="s">
        <v>41</v>
      </c>
      <c r="AO41" s="66" t="s">
        <v>41</v>
      </c>
      <c r="AP41" s="66">
        <v>155</v>
      </c>
      <c r="AQ41" s="66">
        <v>-2.2000000000000002</v>
      </c>
      <c r="AR41" s="66" t="s">
        <v>41</v>
      </c>
      <c r="AS41" s="66" t="s">
        <v>41</v>
      </c>
      <c r="AT41" s="66" t="s">
        <v>41</v>
      </c>
      <c r="AU41" s="66" t="s">
        <v>41</v>
      </c>
      <c r="AV41" s="66">
        <v>152</v>
      </c>
      <c r="AW41" s="66">
        <v>155</v>
      </c>
      <c r="AX41" s="66" t="s">
        <v>82</v>
      </c>
      <c r="AY41" s="66" t="s">
        <v>41</v>
      </c>
      <c r="AZ41" s="66" t="s">
        <v>41</v>
      </c>
      <c r="BA41" s="66" t="s">
        <v>41</v>
      </c>
      <c r="BB41" s="66" t="s">
        <v>41</v>
      </c>
      <c r="BC41" s="66" t="s">
        <v>41</v>
      </c>
      <c r="BD41" s="83" t="s">
        <v>317</v>
      </c>
    </row>
    <row r="42" spans="1:56" s="78" customFormat="1" x14ac:dyDescent="0.25">
      <c r="A42" s="33" t="s">
        <v>385</v>
      </c>
      <c r="B42" s="16" t="s">
        <v>56</v>
      </c>
      <c r="C42" s="16" t="s">
        <v>347</v>
      </c>
      <c r="D42" s="16" t="s">
        <v>335</v>
      </c>
      <c r="E42" s="16" t="s">
        <v>15</v>
      </c>
      <c r="F42" s="16" t="s">
        <v>361</v>
      </c>
      <c r="G42" s="16" t="s">
        <v>15</v>
      </c>
      <c r="H42" s="16" t="s">
        <v>32</v>
      </c>
      <c r="I42" s="16" t="s">
        <v>33</v>
      </c>
      <c r="J42" s="16">
        <v>12</v>
      </c>
      <c r="K42" s="16" t="str">
        <f t="shared" si="0"/>
        <v>Short</v>
      </c>
      <c r="L42" s="66">
        <v>118</v>
      </c>
      <c r="M42" s="77">
        <v>69</v>
      </c>
      <c r="N42" s="66" t="s">
        <v>35</v>
      </c>
      <c r="O42" s="66">
        <v>15.4</v>
      </c>
      <c r="P42" s="66" t="s">
        <v>41</v>
      </c>
      <c r="Q42" s="66" t="s">
        <v>41</v>
      </c>
      <c r="R42" s="66">
        <v>118</v>
      </c>
      <c r="S42" s="66">
        <v>71.3</v>
      </c>
      <c r="T42" s="66" t="s">
        <v>35</v>
      </c>
      <c r="U42" s="66">
        <v>15.2</v>
      </c>
      <c r="V42" s="66" t="s">
        <v>41</v>
      </c>
      <c r="W42" s="66" t="s">
        <v>41</v>
      </c>
      <c r="X42" s="66" t="s">
        <v>41</v>
      </c>
      <c r="Y42" s="66" t="s">
        <v>41</v>
      </c>
      <c r="Z42" s="66" t="s">
        <v>41</v>
      </c>
      <c r="AA42" s="66" t="s">
        <v>41</v>
      </c>
      <c r="AB42" s="66" t="s">
        <v>41</v>
      </c>
      <c r="AC42" s="66" t="s">
        <v>41</v>
      </c>
      <c r="AD42" s="66" t="s">
        <v>41</v>
      </c>
      <c r="AE42" s="66" t="s">
        <v>41</v>
      </c>
      <c r="AF42" s="66" t="s">
        <v>41</v>
      </c>
      <c r="AG42" s="66" t="s">
        <v>41</v>
      </c>
      <c r="AH42" s="66" t="s">
        <v>41</v>
      </c>
      <c r="AI42" s="66" t="s">
        <v>41</v>
      </c>
      <c r="AJ42" s="66">
        <v>118</v>
      </c>
      <c r="AK42" s="77">
        <v>-22</v>
      </c>
      <c r="AL42" s="66" t="s">
        <v>41</v>
      </c>
      <c r="AM42" s="66" t="s">
        <v>41</v>
      </c>
      <c r="AN42" s="66" t="s">
        <v>41</v>
      </c>
      <c r="AO42" s="66" t="s">
        <v>41</v>
      </c>
      <c r="AP42" s="66">
        <v>117</v>
      </c>
      <c r="AQ42" s="66">
        <v>-15.2</v>
      </c>
      <c r="AR42" s="66" t="s">
        <v>41</v>
      </c>
      <c r="AS42" s="66" t="s">
        <v>41</v>
      </c>
      <c r="AT42" s="66" t="s">
        <v>41</v>
      </c>
      <c r="AU42" s="66" t="s">
        <v>41</v>
      </c>
      <c r="AV42" s="66" t="s">
        <v>41</v>
      </c>
      <c r="AW42" s="66" t="s">
        <v>41</v>
      </c>
      <c r="AX42" s="66" t="s">
        <v>41</v>
      </c>
      <c r="AY42" s="66" t="s">
        <v>41</v>
      </c>
      <c r="AZ42" s="66" t="s">
        <v>41</v>
      </c>
      <c r="BA42" s="66" t="s">
        <v>41</v>
      </c>
      <c r="BB42" s="66" t="s">
        <v>41</v>
      </c>
      <c r="BC42" s="66" t="s">
        <v>41</v>
      </c>
      <c r="BD42" s="83" t="s">
        <v>41</v>
      </c>
    </row>
    <row r="43" spans="1:56" s="78" customFormat="1" x14ac:dyDescent="0.25">
      <c r="A43" s="33" t="s">
        <v>386</v>
      </c>
      <c r="B43" s="16" t="s">
        <v>63</v>
      </c>
      <c r="C43" s="16" t="s">
        <v>321</v>
      </c>
      <c r="D43" s="16" t="s">
        <v>335</v>
      </c>
      <c r="E43" s="16" t="s">
        <v>15</v>
      </c>
      <c r="F43" s="16" t="s">
        <v>361</v>
      </c>
      <c r="G43" s="16" t="s">
        <v>15</v>
      </c>
      <c r="H43" s="16" t="s">
        <v>32</v>
      </c>
      <c r="I43" s="16" t="s">
        <v>33</v>
      </c>
      <c r="J43" s="16">
        <v>12</v>
      </c>
      <c r="K43" s="16" t="str">
        <f t="shared" si="0"/>
        <v>Short</v>
      </c>
      <c r="L43" s="66">
        <v>204</v>
      </c>
      <c r="M43" s="66">
        <v>72.36</v>
      </c>
      <c r="N43" s="66" t="s">
        <v>41</v>
      </c>
      <c r="O43" s="66" t="s">
        <v>41</v>
      </c>
      <c r="P43" s="66" t="s">
        <v>41</v>
      </c>
      <c r="Q43" s="66" t="s">
        <v>41</v>
      </c>
      <c r="R43" s="66">
        <v>205</v>
      </c>
      <c r="S43" s="66">
        <v>71.2</v>
      </c>
      <c r="T43" s="66" t="s">
        <v>41</v>
      </c>
      <c r="U43" s="66" t="s">
        <v>41</v>
      </c>
      <c r="V43" s="66" t="s">
        <v>41</v>
      </c>
      <c r="W43" s="66" t="s">
        <v>41</v>
      </c>
      <c r="X43" s="66" t="s">
        <v>41</v>
      </c>
      <c r="Y43" s="66" t="s">
        <v>41</v>
      </c>
      <c r="Z43" s="66" t="s">
        <v>41</v>
      </c>
      <c r="AA43" s="66" t="s">
        <v>41</v>
      </c>
      <c r="AB43" s="66" t="s">
        <v>41</v>
      </c>
      <c r="AC43" s="66" t="s">
        <v>41</v>
      </c>
      <c r="AD43" s="66" t="s">
        <v>41</v>
      </c>
      <c r="AE43" s="66" t="s">
        <v>41</v>
      </c>
      <c r="AF43" s="66" t="s">
        <v>41</v>
      </c>
      <c r="AG43" s="66" t="s">
        <v>41</v>
      </c>
      <c r="AH43" s="66" t="s">
        <v>41</v>
      </c>
      <c r="AI43" s="66" t="s">
        <v>41</v>
      </c>
      <c r="AJ43" s="66">
        <v>204</v>
      </c>
      <c r="AK43" s="66">
        <v>-31.83</v>
      </c>
      <c r="AL43" s="66" t="s">
        <v>48</v>
      </c>
      <c r="AM43" s="66" t="s">
        <v>41</v>
      </c>
      <c r="AN43" s="66">
        <v>-35.9</v>
      </c>
      <c r="AO43" s="66">
        <v>-27.76</v>
      </c>
      <c r="AP43" s="66">
        <v>205</v>
      </c>
      <c r="AQ43" s="66">
        <v>-25.97</v>
      </c>
      <c r="AR43" s="66" t="s">
        <v>48</v>
      </c>
      <c r="AS43" s="66" t="s">
        <v>41</v>
      </c>
      <c r="AT43" s="66">
        <v>-30.02</v>
      </c>
      <c r="AU43" s="66">
        <v>-21.92</v>
      </c>
      <c r="AV43" s="66" t="s">
        <v>41</v>
      </c>
      <c r="AW43" s="66" t="s">
        <v>41</v>
      </c>
      <c r="AX43" s="66" t="s">
        <v>41</v>
      </c>
      <c r="AY43" s="66" t="s">
        <v>41</v>
      </c>
      <c r="AZ43" s="66" t="s">
        <v>41</v>
      </c>
      <c r="BA43" s="66" t="s">
        <v>41</v>
      </c>
      <c r="BB43" s="66" t="s">
        <v>41</v>
      </c>
      <c r="BC43" s="66" t="s">
        <v>41</v>
      </c>
      <c r="BD43" s="83" t="s">
        <v>41</v>
      </c>
    </row>
    <row r="44" spans="1:56" s="78" customFormat="1" x14ac:dyDescent="0.25">
      <c r="A44" s="33" t="s">
        <v>387</v>
      </c>
      <c r="B44" s="16" t="s">
        <v>56</v>
      </c>
      <c r="C44" s="16" t="s">
        <v>330</v>
      </c>
      <c r="D44" s="16" t="s">
        <v>335</v>
      </c>
      <c r="E44" s="16" t="s">
        <v>15</v>
      </c>
      <c r="F44" s="16" t="s">
        <v>361</v>
      </c>
      <c r="G44" s="16" t="s">
        <v>15</v>
      </c>
      <c r="H44" s="16" t="s">
        <v>343</v>
      </c>
      <c r="I44" s="16" t="s">
        <v>33</v>
      </c>
      <c r="J44" s="16">
        <v>12</v>
      </c>
      <c r="K44" s="16" t="str">
        <f t="shared" si="0"/>
        <v>Short</v>
      </c>
      <c r="L44" s="66">
        <v>221</v>
      </c>
      <c r="M44" s="66">
        <v>65.64</v>
      </c>
      <c r="N44" s="66" t="s">
        <v>35</v>
      </c>
      <c r="O44" s="66">
        <v>17.13</v>
      </c>
      <c r="P44" s="66" t="s">
        <v>41</v>
      </c>
      <c r="Q44" s="66" t="s">
        <v>41</v>
      </c>
      <c r="R44" s="66">
        <v>56</v>
      </c>
      <c r="S44" s="66">
        <v>68.7</v>
      </c>
      <c r="T44" s="66" t="s">
        <v>35</v>
      </c>
      <c r="U44" s="66">
        <v>15.67</v>
      </c>
      <c r="V44" s="66" t="s">
        <v>41</v>
      </c>
      <c r="W44" s="66" t="s">
        <v>41</v>
      </c>
      <c r="X44" s="66" t="s">
        <v>41</v>
      </c>
      <c r="Y44" s="66" t="s">
        <v>41</v>
      </c>
      <c r="Z44" s="66" t="s">
        <v>41</v>
      </c>
      <c r="AA44" s="66" t="s">
        <v>41</v>
      </c>
      <c r="AB44" s="66" t="s">
        <v>41</v>
      </c>
      <c r="AC44" s="66" t="s">
        <v>41</v>
      </c>
      <c r="AD44" s="66" t="s">
        <v>41</v>
      </c>
      <c r="AE44" s="66" t="s">
        <v>41</v>
      </c>
      <c r="AF44" s="66" t="s">
        <v>41</v>
      </c>
      <c r="AG44" s="66" t="s">
        <v>41</v>
      </c>
      <c r="AH44" s="66" t="s">
        <v>41</v>
      </c>
      <c r="AI44" s="66" t="s">
        <v>41</v>
      </c>
      <c r="AJ44" s="66" t="s">
        <v>41</v>
      </c>
      <c r="AK44" s="66">
        <v>-25.32</v>
      </c>
      <c r="AL44" s="66" t="s">
        <v>374</v>
      </c>
      <c r="AM44" s="66" t="s">
        <v>41</v>
      </c>
      <c r="AN44" s="66">
        <v>-28.13</v>
      </c>
      <c r="AO44" s="66">
        <v>-22.5</v>
      </c>
      <c r="AP44" s="66" t="s">
        <v>41</v>
      </c>
      <c r="AQ44" s="66">
        <v>-15.33</v>
      </c>
      <c r="AR44" s="66" t="s">
        <v>48</v>
      </c>
      <c r="AS44" s="66" t="s">
        <v>41</v>
      </c>
      <c r="AT44" s="66">
        <v>-20.7</v>
      </c>
      <c r="AU44" s="66">
        <v>-9.9600000000000009</v>
      </c>
      <c r="AV44" s="66" t="s">
        <v>41</v>
      </c>
      <c r="AW44" s="66" t="s">
        <v>41</v>
      </c>
      <c r="AX44" s="66" t="s">
        <v>41</v>
      </c>
      <c r="AY44" s="66" t="s">
        <v>41</v>
      </c>
      <c r="AZ44" s="66" t="s">
        <v>41</v>
      </c>
      <c r="BA44" s="66" t="s">
        <v>41</v>
      </c>
      <c r="BB44" s="66" t="s">
        <v>41</v>
      </c>
      <c r="BC44" s="66" t="s">
        <v>41</v>
      </c>
      <c r="BD44" s="83" t="s">
        <v>41</v>
      </c>
    </row>
    <row r="45" spans="1:56" s="78" customFormat="1" ht="69" x14ac:dyDescent="0.25">
      <c r="A45" s="33" t="s">
        <v>388</v>
      </c>
      <c r="B45" s="16" t="s">
        <v>56</v>
      </c>
      <c r="C45" s="16" t="s">
        <v>347</v>
      </c>
      <c r="D45" s="16" t="s">
        <v>335</v>
      </c>
      <c r="E45" s="16" t="s">
        <v>15</v>
      </c>
      <c r="F45" s="16" t="s">
        <v>361</v>
      </c>
      <c r="G45" s="16" t="s">
        <v>15</v>
      </c>
      <c r="H45" s="16" t="s">
        <v>343</v>
      </c>
      <c r="I45" s="16" t="s">
        <v>33</v>
      </c>
      <c r="J45" s="16">
        <v>13</v>
      </c>
      <c r="K45" s="16" t="str">
        <f t="shared" si="0"/>
        <v>Short</v>
      </c>
      <c r="L45" s="66">
        <v>156</v>
      </c>
      <c r="M45" s="66">
        <v>63.99</v>
      </c>
      <c r="N45" s="66" t="s">
        <v>35</v>
      </c>
      <c r="O45" s="66">
        <v>15.91</v>
      </c>
      <c r="P45" s="66" t="s">
        <v>41</v>
      </c>
      <c r="Q45" s="66" t="s">
        <v>41</v>
      </c>
      <c r="R45" s="66">
        <v>331</v>
      </c>
      <c r="S45" s="66">
        <v>65.48</v>
      </c>
      <c r="T45" s="66" t="s">
        <v>35</v>
      </c>
      <c r="U45" s="66">
        <v>15.670999999999999</v>
      </c>
      <c r="V45" s="66" t="s">
        <v>41</v>
      </c>
      <c r="W45" s="66" t="s">
        <v>41</v>
      </c>
      <c r="X45" s="66" t="s">
        <v>41</v>
      </c>
      <c r="Y45" s="66" t="s">
        <v>41</v>
      </c>
      <c r="Z45" s="66" t="s">
        <v>41</v>
      </c>
      <c r="AA45" s="66" t="s">
        <v>41</v>
      </c>
      <c r="AB45" s="66" t="s">
        <v>41</v>
      </c>
      <c r="AC45" s="66" t="s">
        <v>41</v>
      </c>
      <c r="AD45" s="66" t="s">
        <v>41</v>
      </c>
      <c r="AE45" s="66" t="s">
        <v>41</v>
      </c>
      <c r="AF45" s="66" t="s">
        <v>41</v>
      </c>
      <c r="AG45" s="66" t="s">
        <v>41</v>
      </c>
      <c r="AH45" s="66" t="s">
        <v>41</v>
      </c>
      <c r="AI45" s="66" t="s">
        <v>41</v>
      </c>
      <c r="AJ45" s="66">
        <v>156</v>
      </c>
      <c r="AK45" s="66">
        <v>-24.31</v>
      </c>
      <c r="AL45" s="66" t="s">
        <v>36</v>
      </c>
      <c r="AM45" s="66">
        <v>2.2320000000000002</v>
      </c>
      <c r="AN45" s="66">
        <v>-28.69</v>
      </c>
      <c r="AO45" s="66">
        <v>-19.93</v>
      </c>
      <c r="AP45" s="66">
        <v>331</v>
      </c>
      <c r="AQ45" s="66">
        <v>-17.97</v>
      </c>
      <c r="AR45" s="66" t="s">
        <v>36</v>
      </c>
      <c r="AS45" s="66">
        <v>1.681</v>
      </c>
      <c r="AT45" s="66">
        <v>-21.27</v>
      </c>
      <c r="AU45" s="66">
        <v>-14.67</v>
      </c>
      <c r="AV45" s="66">
        <v>156</v>
      </c>
      <c r="AW45" s="66">
        <v>331</v>
      </c>
      <c r="AX45" s="66" t="s">
        <v>389</v>
      </c>
      <c r="AY45" s="66">
        <v>-6.34</v>
      </c>
      <c r="AZ45" s="66" t="s">
        <v>378</v>
      </c>
      <c r="BA45" s="66">
        <v>2.3919999999999999</v>
      </c>
      <c r="BB45" s="66">
        <v>-11.04</v>
      </c>
      <c r="BC45" s="66">
        <v>-1.65</v>
      </c>
      <c r="BD45" s="83" t="s">
        <v>41</v>
      </c>
    </row>
    <row r="46" spans="1:56" s="78" customFormat="1" ht="23" x14ac:dyDescent="0.25">
      <c r="A46" s="33" t="s">
        <v>390</v>
      </c>
      <c r="B46" s="16" t="s">
        <v>56</v>
      </c>
      <c r="C46" s="16" t="s">
        <v>321</v>
      </c>
      <c r="D46" s="16" t="s">
        <v>335</v>
      </c>
      <c r="E46" s="16" t="s">
        <v>15</v>
      </c>
      <c r="F46" s="16" t="s">
        <v>361</v>
      </c>
      <c r="G46" s="16" t="s">
        <v>15</v>
      </c>
      <c r="H46" s="16" t="s">
        <v>343</v>
      </c>
      <c r="I46" s="16" t="s">
        <v>33</v>
      </c>
      <c r="J46" s="16">
        <v>13</v>
      </c>
      <c r="K46" s="16" t="str">
        <f t="shared" si="0"/>
        <v>Short</v>
      </c>
      <c r="L46" s="66">
        <v>226</v>
      </c>
      <c r="M46" s="66">
        <v>71.010000000000005</v>
      </c>
      <c r="N46" s="66" t="s">
        <v>35</v>
      </c>
      <c r="O46" s="66">
        <v>17.177</v>
      </c>
      <c r="P46" s="66" t="s">
        <v>41</v>
      </c>
      <c r="Q46" s="66" t="s">
        <v>41</v>
      </c>
      <c r="R46" s="66">
        <v>221</v>
      </c>
      <c r="S46" s="66">
        <v>72.150000000000006</v>
      </c>
      <c r="T46" s="66" t="s">
        <v>35</v>
      </c>
      <c r="U46" s="66">
        <v>15.831</v>
      </c>
      <c r="V46" s="66" t="s">
        <v>41</v>
      </c>
      <c r="W46" s="66" t="s">
        <v>41</v>
      </c>
      <c r="X46" s="66" t="s">
        <v>41</v>
      </c>
      <c r="Y46" s="66" t="s">
        <v>41</v>
      </c>
      <c r="Z46" s="66" t="s">
        <v>41</v>
      </c>
      <c r="AA46" s="66" t="s">
        <v>41</v>
      </c>
      <c r="AB46" s="66" t="s">
        <v>41</v>
      </c>
      <c r="AC46" s="66" t="s">
        <v>41</v>
      </c>
      <c r="AD46" s="66" t="s">
        <v>41</v>
      </c>
      <c r="AE46" s="66" t="s">
        <v>41</v>
      </c>
      <c r="AF46" s="66" t="s">
        <v>41</v>
      </c>
      <c r="AG46" s="66" t="s">
        <v>41</v>
      </c>
      <c r="AH46" s="66" t="s">
        <v>41</v>
      </c>
      <c r="AI46" s="66" t="s">
        <v>41</v>
      </c>
      <c r="AJ46" s="66">
        <v>226</v>
      </c>
      <c r="AK46" s="79" t="s">
        <v>391</v>
      </c>
      <c r="AL46" s="66" t="s">
        <v>392</v>
      </c>
      <c r="AM46" s="66" t="s">
        <v>393</v>
      </c>
      <c r="AN46" s="66">
        <v>-40.68</v>
      </c>
      <c r="AO46" s="66">
        <v>-33.74</v>
      </c>
      <c r="AP46" s="66">
        <v>221</v>
      </c>
      <c r="AQ46" s="66" t="s">
        <v>394</v>
      </c>
      <c r="AR46" s="66" t="s">
        <v>392</v>
      </c>
      <c r="AS46" s="66" t="s">
        <v>395</v>
      </c>
      <c r="AT46" s="66">
        <v>-27.75</v>
      </c>
      <c r="AU46" s="66">
        <v>-20.74</v>
      </c>
      <c r="AV46" s="66">
        <v>226</v>
      </c>
      <c r="AW46" s="66">
        <v>221</v>
      </c>
      <c r="AX46" s="66" t="s">
        <v>53</v>
      </c>
      <c r="AY46" s="66" t="s">
        <v>41</v>
      </c>
      <c r="AZ46" s="66" t="s">
        <v>41</v>
      </c>
      <c r="BA46" s="66" t="s">
        <v>41</v>
      </c>
      <c r="BB46" s="66" t="s">
        <v>41</v>
      </c>
      <c r="BC46" s="66" t="s">
        <v>41</v>
      </c>
      <c r="BD46" s="83" t="s">
        <v>65</v>
      </c>
    </row>
    <row r="47" spans="1:56" s="78" customFormat="1" ht="34.5" x14ac:dyDescent="0.25">
      <c r="A47" s="33" t="s">
        <v>355</v>
      </c>
      <c r="B47" s="16" t="s">
        <v>56</v>
      </c>
      <c r="C47" s="16" t="s">
        <v>321</v>
      </c>
      <c r="D47" s="16" t="s">
        <v>335</v>
      </c>
      <c r="E47" s="16" t="s">
        <v>15</v>
      </c>
      <c r="F47" s="16" t="s">
        <v>336</v>
      </c>
      <c r="G47" s="16" t="s">
        <v>15</v>
      </c>
      <c r="H47" s="16" t="s">
        <v>32</v>
      </c>
      <c r="I47" s="16" t="s">
        <v>33</v>
      </c>
      <c r="J47" s="16">
        <v>26</v>
      </c>
      <c r="K47" s="16" t="str">
        <f t="shared" si="0"/>
        <v>Intermediate</v>
      </c>
      <c r="L47" s="66">
        <v>199</v>
      </c>
      <c r="M47" s="66">
        <v>69.7</v>
      </c>
      <c r="N47" s="66" t="s">
        <v>35</v>
      </c>
      <c r="O47" s="66">
        <v>10.199999999999999</v>
      </c>
      <c r="P47" s="66" t="s">
        <v>41</v>
      </c>
      <c r="Q47" s="66" t="s">
        <v>41</v>
      </c>
      <c r="R47" s="66">
        <v>205</v>
      </c>
      <c r="S47" s="66">
        <v>70</v>
      </c>
      <c r="T47" s="66" t="s">
        <v>35</v>
      </c>
      <c r="U47" s="66">
        <v>10.3</v>
      </c>
      <c r="V47" s="66" t="s">
        <v>41</v>
      </c>
      <c r="W47" s="66" t="s">
        <v>41</v>
      </c>
      <c r="X47" s="66">
        <v>173</v>
      </c>
      <c r="Y47" s="66">
        <v>30.5</v>
      </c>
      <c r="Z47" s="66" t="s">
        <v>36</v>
      </c>
      <c r="AA47" s="66">
        <v>1.7</v>
      </c>
      <c r="AB47" s="66" t="s">
        <v>41</v>
      </c>
      <c r="AC47" s="66" t="s">
        <v>41</v>
      </c>
      <c r="AD47" s="66">
        <v>172</v>
      </c>
      <c r="AE47" s="66">
        <v>36.799999999999997</v>
      </c>
      <c r="AF47" s="66" t="s">
        <v>36</v>
      </c>
      <c r="AG47" s="66">
        <v>1.7</v>
      </c>
      <c r="AH47" s="66" t="s">
        <v>41</v>
      </c>
      <c r="AI47" s="66" t="s">
        <v>41</v>
      </c>
      <c r="AJ47" s="66" t="s">
        <v>41</v>
      </c>
      <c r="AK47" s="66" t="s">
        <v>41</v>
      </c>
      <c r="AL47" s="66" t="s">
        <v>41</v>
      </c>
      <c r="AM47" s="66" t="s">
        <v>41</v>
      </c>
      <c r="AN47" s="66" t="s">
        <v>41</v>
      </c>
      <c r="AO47" s="66" t="s">
        <v>41</v>
      </c>
      <c r="AP47" s="66" t="s">
        <v>41</v>
      </c>
      <c r="AQ47" s="66" t="s">
        <v>41</v>
      </c>
      <c r="AR47" s="66" t="s">
        <v>41</v>
      </c>
      <c r="AS47" s="66" t="s">
        <v>41</v>
      </c>
      <c r="AT47" s="66" t="s">
        <v>41</v>
      </c>
      <c r="AU47" s="66" t="s">
        <v>41</v>
      </c>
      <c r="AV47" s="66">
        <v>173</v>
      </c>
      <c r="AW47" s="66">
        <v>172</v>
      </c>
      <c r="AX47" s="66" t="s">
        <v>356</v>
      </c>
      <c r="AY47" s="66" t="s">
        <v>41</v>
      </c>
      <c r="AZ47" s="66" t="s">
        <v>41</v>
      </c>
      <c r="BA47" s="66" t="s">
        <v>41</v>
      </c>
      <c r="BB47" s="66" t="s">
        <v>41</v>
      </c>
      <c r="BC47" s="66" t="s">
        <v>41</v>
      </c>
      <c r="BD47" s="83">
        <v>8.9999999999999993E-3</v>
      </c>
    </row>
    <row r="48" spans="1:56" s="78" customFormat="1" x14ac:dyDescent="0.25">
      <c r="A48" s="33" t="s">
        <v>396</v>
      </c>
      <c r="B48" s="16" t="s">
        <v>56</v>
      </c>
      <c r="C48" s="16" t="s">
        <v>321</v>
      </c>
      <c r="D48" s="16" t="s">
        <v>335</v>
      </c>
      <c r="E48" s="16" t="s">
        <v>15</v>
      </c>
      <c r="F48" s="16" t="s">
        <v>397</v>
      </c>
      <c r="G48" s="16" t="s">
        <v>398</v>
      </c>
      <c r="H48" s="16" t="s">
        <v>326</v>
      </c>
      <c r="I48" s="16" t="s">
        <v>110</v>
      </c>
      <c r="J48" s="16">
        <v>12</v>
      </c>
      <c r="K48" s="16" t="str">
        <f t="shared" si="0"/>
        <v>Short</v>
      </c>
      <c r="L48" s="66">
        <v>164</v>
      </c>
      <c r="M48" s="77">
        <v>13</v>
      </c>
      <c r="N48" s="66" t="s">
        <v>35</v>
      </c>
      <c r="O48" s="66">
        <v>3.3</v>
      </c>
      <c r="P48" s="66" t="s">
        <v>41</v>
      </c>
      <c r="Q48" s="66" t="s">
        <v>41</v>
      </c>
      <c r="R48" s="66">
        <v>162</v>
      </c>
      <c r="S48" s="66">
        <v>13</v>
      </c>
      <c r="T48" s="66" t="s">
        <v>35</v>
      </c>
      <c r="U48" s="66">
        <v>3.4</v>
      </c>
      <c r="V48" s="66" t="s">
        <v>41</v>
      </c>
      <c r="W48" s="66" t="s">
        <v>41</v>
      </c>
      <c r="X48" s="66">
        <v>163</v>
      </c>
      <c r="Y48" s="66">
        <v>7.1</v>
      </c>
      <c r="Z48" s="66" t="s">
        <v>35</v>
      </c>
      <c r="AA48" s="66">
        <v>4.7</v>
      </c>
      <c r="AB48" s="66" t="s">
        <v>41</v>
      </c>
      <c r="AC48" s="66" t="s">
        <v>41</v>
      </c>
      <c r="AD48" s="66">
        <v>159</v>
      </c>
      <c r="AE48" s="66">
        <v>8.6</v>
      </c>
      <c r="AF48" s="66" t="s">
        <v>35</v>
      </c>
      <c r="AG48" s="66">
        <v>4.9000000000000004</v>
      </c>
      <c r="AH48" s="66" t="s">
        <v>41</v>
      </c>
      <c r="AI48" s="66" t="s">
        <v>41</v>
      </c>
      <c r="AJ48" s="66">
        <v>163</v>
      </c>
      <c r="AK48" s="77">
        <v>-5.9</v>
      </c>
      <c r="AL48" s="66" t="s">
        <v>35</v>
      </c>
      <c r="AM48" s="66">
        <v>4.7</v>
      </c>
      <c r="AN48" s="66" t="s">
        <v>41</v>
      </c>
      <c r="AO48" s="66" t="s">
        <v>41</v>
      </c>
      <c r="AP48" s="66">
        <v>159</v>
      </c>
      <c r="AQ48" s="66">
        <v>-4.3</v>
      </c>
      <c r="AR48" s="66" t="s">
        <v>35</v>
      </c>
      <c r="AS48" s="66">
        <v>4.4000000000000004</v>
      </c>
      <c r="AT48" s="66" t="s">
        <v>41</v>
      </c>
      <c r="AU48" s="66" t="s">
        <v>41</v>
      </c>
      <c r="AV48" s="66" t="s">
        <v>41</v>
      </c>
      <c r="AW48" s="66" t="s">
        <v>41</v>
      </c>
      <c r="AX48" s="66" t="s">
        <v>41</v>
      </c>
      <c r="AY48" s="66" t="s">
        <v>41</v>
      </c>
      <c r="AZ48" s="66" t="s">
        <v>41</v>
      </c>
      <c r="BA48" s="66" t="s">
        <v>41</v>
      </c>
      <c r="BB48" s="66" t="s">
        <v>41</v>
      </c>
      <c r="BC48" s="66" t="s">
        <v>41</v>
      </c>
      <c r="BD48" s="83" t="s">
        <v>41</v>
      </c>
    </row>
    <row r="49" spans="1:56" s="78" customFormat="1" ht="23" x14ac:dyDescent="0.25">
      <c r="A49" s="33" t="s">
        <v>399</v>
      </c>
      <c r="B49" s="16" t="s">
        <v>56</v>
      </c>
      <c r="C49" s="16" t="s">
        <v>321</v>
      </c>
      <c r="D49" s="16" t="s">
        <v>335</v>
      </c>
      <c r="E49" s="16" t="s">
        <v>15</v>
      </c>
      <c r="F49" s="16" t="s">
        <v>400</v>
      </c>
      <c r="G49" s="16" t="s">
        <v>398</v>
      </c>
      <c r="H49" s="16" t="s">
        <v>326</v>
      </c>
      <c r="I49" s="16" t="s">
        <v>110</v>
      </c>
      <c r="J49" s="16">
        <v>12</v>
      </c>
      <c r="K49" s="16" t="str">
        <f t="shared" si="0"/>
        <v>Short</v>
      </c>
      <c r="L49" s="66">
        <v>254</v>
      </c>
      <c r="M49" s="77">
        <v>11.7</v>
      </c>
      <c r="N49" s="66" t="s">
        <v>35</v>
      </c>
      <c r="O49" s="66">
        <v>2.4</v>
      </c>
      <c r="P49" s="66" t="s">
        <v>41</v>
      </c>
      <c r="Q49" s="66" t="s">
        <v>41</v>
      </c>
      <c r="R49" s="66">
        <v>238</v>
      </c>
      <c r="S49" s="66">
        <v>11.7</v>
      </c>
      <c r="T49" s="66" t="s">
        <v>35</v>
      </c>
      <c r="U49" s="66">
        <v>2.5</v>
      </c>
      <c r="V49" s="66" t="s">
        <v>41</v>
      </c>
      <c r="W49" s="66" t="s">
        <v>41</v>
      </c>
      <c r="X49" s="66" t="s">
        <v>41</v>
      </c>
      <c r="Y49" s="66" t="s">
        <v>41</v>
      </c>
      <c r="Z49" s="66" t="s">
        <v>41</v>
      </c>
      <c r="AA49" s="66" t="s">
        <v>41</v>
      </c>
      <c r="AB49" s="66" t="s">
        <v>41</v>
      </c>
      <c r="AC49" s="66" t="s">
        <v>41</v>
      </c>
      <c r="AD49" s="66" t="s">
        <v>41</v>
      </c>
      <c r="AE49" s="66" t="s">
        <v>41</v>
      </c>
      <c r="AF49" s="66" t="s">
        <v>41</v>
      </c>
      <c r="AG49" s="66" t="s">
        <v>41</v>
      </c>
      <c r="AH49" s="66" t="s">
        <v>41</v>
      </c>
      <c r="AI49" s="66" t="s">
        <v>41</v>
      </c>
      <c r="AJ49" s="66">
        <v>253</v>
      </c>
      <c r="AK49" s="77">
        <v>-5</v>
      </c>
      <c r="AL49" s="66" t="s">
        <v>41</v>
      </c>
      <c r="AM49" s="66" t="s">
        <v>41</v>
      </c>
      <c r="AN49" s="66" t="s">
        <v>41</v>
      </c>
      <c r="AO49" s="66" t="s">
        <v>41</v>
      </c>
      <c r="AP49" s="66">
        <v>238</v>
      </c>
      <c r="AQ49" s="66">
        <v>-4</v>
      </c>
      <c r="AR49" s="66" t="s">
        <v>41</v>
      </c>
      <c r="AS49" s="66" t="s">
        <v>41</v>
      </c>
      <c r="AT49" s="66" t="s">
        <v>41</v>
      </c>
      <c r="AU49" s="66" t="s">
        <v>41</v>
      </c>
      <c r="AV49" s="66">
        <v>253</v>
      </c>
      <c r="AW49" s="66">
        <v>238</v>
      </c>
      <c r="AX49" s="66" t="s">
        <v>53</v>
      </c>
      <c r="AY49" s="66" t="s">
        <v>41</v>
      </c>
      <c r="AZ49" s="66" t="s">
        <v>41</v>
      </c>
      <c r="BA49" s="66" t="s">
        <v>41</v>
      </c>
      <c r="BB49" s="66" t="s">
        <v>41</v>
      </c>
      <c r="BC49" s="66" t="s">
        <v>41</v>
      </c>
      <c r="BD49" s="83">
        <v>0.01</v>
      </c>
    </row>
    <row r="50" spans="1:56" s="78" customFormat="1" ht="23" x14ac:dyDescent="0.25">
      <c r="A50" s="33" t="s">
        <v>365</v>
      </c>
      <c r="B50" s="16" t="s">
        <v>63</v>
      </c>
      <c r="C50" s="16" t="s">
        <v>321</v>
      </c>
      <c r="D50" s="16" t="s">
        <v>335</v>
      </c>
      <c r="E50" s="16" t="s">
        <v>15</v>
      </c>
      <c r="F50" s="16" t="s">
        <v>397</v>
      </c>
      <c r="G50" s="16" t="s">
        <v>15</v>
      </c>
      <c r="H50" s="16" t="s">
        <v>326</v>
      </c>
      <c r="I50" s="16" t="s">
        <v>110</v>
      </c>
      <c r="J50" s="16">
        <v>12</v>
      </c>
      <c r="K50" s="16" t="str">
        <f t="shared" si="0"/>
        <v>Short</v>
      </c>
      <c r="L50" s="66">
        <v>154</v>
      </c>
      <c r="M50" s="77">
        <v>13.2</v>
      </c>
      <c r="N50" s="66" t="s">
        <v>35</v>
      </c>
      <c r="O50" s="66">
        <v>3.4</v>
      </c>
      <c r="P50" s="66" t="s">
        <v>41</v>
      </c>
      <c r="Q50" s="66" t="s">
        <v>41</v>
      </c>
      <c r="R50" s="66">
        <v>155</v>
      </c>
      <c r="S50" s="66">
        <v>12.9</v>
      </c>
      <c r="T50" s="66" t="s">
        <v>35</v>
      </c>
      <c r="U50" s="66">
        <v>3.3</v>
      </c>
      <c r="V50" s="66" t="s">
        <v>41</v>
      </c>
      <c r="W50" s="66" t="s">
        <v>41</v>
      </c>
      <c r="X50" s="66" t="s">
        <v>41</v>
      </c>
      <c r="Y50" s="66" t="s">
        <v>41</v>
      </c>
      <c r="Z50" s="66" t="s">
        <v>41</v>
      </c>
      <c r="AA50" s="66" t="s">
        <v>41</v>
      </c>
      <c r="AB50" s="66" t="s">
        <v>41</v>
      </c>
      <c r="AC50" s="66" t="s">
        <v>41</v>
      </c>
      <c r="AD50" s="66" t="s">
        <v>41</v>
      </c>
      <c r="AE50" s="66" t="s">
        <v>41</v>
      </c>
      <c r="AF50" s="66" t="s">
        <v>41</v>
      </c>
      <c r="AG50" s="66" t="s">
        <v>41</v>
      </c>
      <c r="AH50" s="66" t="s">
        <v>41</v>
      </c>
      <c r="AI50" s="66" t="s">
        <v>41</v>
      </c>
      <c r="AJ50" s="66">
        <v>154</v>
      </c>
      <c r="AK50" s="77">
        <v>-6</v>
      </c>
      <c r="AL50" s="66" t="s">
        <v>35</v>
      </c>
      <c r="AM50" s="66">
        <v>4.5</v>
      </c>
      <c r="AN50" s="66" t="s">
        <v>41</v>
      </c>
      <c r="AO50" s="66" t="s">
        <v>41</v>
      </c>
      <c r="AP50" s="66">
        <v>155</v>
      </c>
      <c r="AQ50" s="66">
        <v>-4.7</v>
      </c>
      <c r="AR50" s="66" t="s">
        <v>35</v>
      </c>
      <c r="AS50" s="66">
        <v>4.4000000000000004</v>
      </c>
      <c r="AT50" s="66" t="s">
        <v>41</v>
      </c>
      <c r="AU50" s="66" t="s">
        <v>41</v>
      </c>
      <c r="AV50" s="66">
        <v>154</v>
      </c>
      <c r="AW50" s="66">
        <v>155</v>
      </c>
      <c r="AX50" s="66" t="s">
        <v>53</v>
      </c>
      <c r="AY50" s="66" t="s">
        <v>41</v>
      </c>
      <c r="AZ50" s="66" t="s">
        <v>41</v>
      </c>
      <c r="BA50" s="66" t="s">
        <v>41</v>
      </c>
      <c r="BB50" s="66" t="s">
        <v>41</v>
      </c>
      <c r="BC50" s="66" t="s">
        <v>41</v>
      </c>
      <c r="BD50" s="83">
        <v>1.4999999999999999E-2</v>
      </c>
    </row>
    <row r="51" spans="1:56" s="78" customFormat="1" x14ac:dyDescent="0.25">
      <c r="A51" s="33" t="s">
        <v>401</v>
      </c>
      <c r="B51" s="16" t="s">
        <v>63</v>
      </c>
      <c r="C51" s="16" t="s">
        <v>321</v>
      </c>
      <c r="D51" s="16" t="s">
        <v>335</v>
      </c>
      <c r="E51" s="16" t="s">
        <v>15</v>
      </c>
      <c r="F51" s="16" t="s">
        <v>400</v>
      </c>
      <c r="G51" s="16" t="s">
        <v>398</v>
      </c>
      <c r="H51" s="16" t="s">
        <v>326</v>
      </c>
      <c r="I51" s="16" t="s">
        <v>110</v>
      </c>
      <c r="J51" s="16">
        <v>12</v>
      </c>
      <c r="K51" s="16" t="str">
        <f t="shared" si="0"/>
        <v>Short</v>
      </c>
      <c r="L51" s="66">
        <v>208</v>
      </c>
      <c r="M51" s="77">
        <v>12.9</v>
      </c>
      <c r="N51" s="66" t="s">
        <v>35</v>
      </c>
      <c r="O51" s="66">
        <v>3</v>
      </c>
      <c r="P51" s="66" t="s">
        <v>41</v>
      </c>
      <c r="Q51" s="66" t="s">
        <v>41</v>
      </c>
      <c r="R51" s="66">
        <v>212</v>
      </c>
      <c r="S51" s="66">
        <v>12.5</v>
      </c>
      <c r="T51" s="66" t="s">
        <v>35</v>
      </c>
      <c r="U51" s="66">
        <v>2.7</v>
      </c>
      <c r="V51" s="66" t="s">
        <v>41</v>
      </c>
      <c r="W51" s="66" t="s">
        <v>41</v>
      </c>
      <c r="X51" s="66">
        <v>207</v>
      </c>
      <c r="Y51" s="66">
        <v>6.1</v>
      </c>
      <c r="Z51" s="66" t="s">
        <v>35</v>
      </c>
      <c r="AA51" s="66">
        <v>4.5999999999999996</v>
      </c>
      <c r="AB51" s="66" t="s">
        <v>41</v>
      </c>
      <c r="AC51" s="66" t="s">
        <v>41</v>
      </c>
      <c r="AD51" s="66">
        <v>212</v>
      </c>
      <c r="AE51" s="66">
        <v>7.1</v>
      </c>
      <c r="AF51" s="66" t="s">
        <v>35</v>
      </c>
      <c r="AG51" s="66">
        <v>4.5999999999999996</v>
      </c>
      <c r="AH51" s="66" t="s">
        <v>41</v>
      </c>
      <c r="AI51" s="66" t="s">
        <v>41</v>
      </c>
      <c r="AJ51" s="66">
        <v>207</v>
      </c>
      <c r="AK51" s="77">
        <v>-6.8</v>
      </c>
      <c r="AL51" s="66" t="s">
        <v>35</v>
      </c>
      <c r="AM51" s="66">
        <v>4.5</v>
      </c>
      <c r="AN51" s="66" t="s">
        <v>41</v>
      </c>
      <c r="AO51" s="66" t="s">
        <v>41</v>
      </c>
      <c r="AP51" s="66">
        <v>212</v>
      </c>
      <c r="AQ51" s="66">
        <v>-5.4</v>
      </c>
      <c r="AR51" s="66" t="s">
        <v>35</v>
      </c>
      <c r="AS51" s="66">
        <v>4.5</v>
      </c>
      <c r="AT51" s="66" t="s">
        <v>41</v>
      </c>
      <c r="AU51" s="66" t="s">
        <v>41</v>
      </c>
      <c r="AV51" s="66" t="s">
        <v>41</v>
      </c>
      <c r="AW51" s="66" t="s">
        <v>41</v>
      </c>
      <c r="AX51" s="66" t="s">
        <v>41</v>
      </c>
      <c r="AY51" s="66" t="s">
        <v>41</v>
      </c>
      <c r="AZ51" s="66" t="s">
        <v>41</v>
      </c>
      <c r="BA51" s="66" t="s">
        <v>41</v>
      </c>
      <c r="BB51" s="66" t="s">
        <v>41</v>
      </c>
      <c r="BC51" s="66" t="s">
        <v>41</v>
      </c>
      <c r="BD51" s="83" t="s">
        <v>41</v>
      </c>
    </row>
    <row r="52" spans="1:56" s="78" customFormat="1" x14ac:dyDescent="0.25">
      <c r="A52" s="33" t="s">
        <v>363</v>
      </c>
      <c r="B52" s="16" t="s">
        <v>56</v>
      </c>
      <c r="C52" s="16" t="s">
        <v>321</v>
      </c>
      <c r="D52" s="16" t="s">
        <v>402</v>
      </c>
      <c r="E52" s="16" t="s">
        <v>15</v>
      </c>
      <c r="F52" s="16" t="s">
        <v>403</v>
      </c>
      <c r="G52" s="16" t="s">
        <v>15</v>
      </c>
      <c r="H52" s="16" t="s">
        <v>343</v>
      </c>
      <c r="I52" s="16" t="s">
        <v>341</v>
      </c>
      <c r="J52" s="16">
        <v>12</v>
      </c>
      <c r="K52" s="16" t="str">
        <f t="shared" si="0"/>
        <v>Short</v>
      </c>
      <c r="L52" s="66">
        <v>29</v>
      </c>
      <c r="M52" s="66">
        <v>210.8</v>
      </c>
      <c r="N52" s="66" t="s">
        <v>35</v>
      </c>
      <c r="O52" s="66">
        <v>86.3</v>
      </c>
      <c r="P52" s="66" t="s">
        <v>41</v>
      </c>
      <c r="Q52" s="66" t="s">
        <v>41</v>
      </c>
      <c r="R52" s="66">
        <v>28</v>
      </c>
      <c r="S52" s="66">
        <v>198.6</v>
      </c>
      <c r="T52" s="66" t="s">
        <v>35</v>
      </c>
      <c r="U52" s="66">
        <v>110.9</v>
      </c>
      <c r="V52" s="66" t="s">
        <v>41</v>
      </c>
      <c r="W52" s="66" t="s">
        <v>41</v>
      </c>
      <c r="X52" s="66">
        <v>29</v>
      </c>
      <c r="Y52" s="66">
        <v>186.9</v>
      </c>
      <c r="Z52" s="66" t="s">
        <v>35</v>
      </c>
      <c r="AA52" s="66">
        <v>121.5</v>
      </c>
      <c r="AB52" s="66" t="s">
        <v>41</v>
      </c>
      <c r="AC52" s="66" t="s">
        <v>41</v>
      </c>
      <c r="AD52" s="66">
        <v>28</v>
      </c>
      <c r="AE52" s="66">
        <v>183.4</v>
      </c>
      <c r="AF52" s="66" t="s">
        <v>35</v>
      </c>
      <c r="AG52" s="66">
        <v>122.9</v>
      </c>
      <c r="AH52" s="66" t="s">
        <v>41</v>
      </c>
      <c r="AI52" s="66" t="s">
        <v>41</v>
      </c>
      <c r="AJ52" s="66">
        <v>29</v>
      </c>
      <c r="AK52" s="66">
        <v>-23.8</v>
      </c>
      <c r="AL52" s="66" t="s">
        <v>35</v>
      </c>
      <c r="AM52" s="66">
        <v>83.2</v>
      </c>
      <c r="AN52" s="66" t="s">
        <v>41</v>
      </c>
      <c r="AO52" s="66" t="s">
        <v>41</v>
      </c>
      <c r="AP52" s="66">
        <v>28</v>
      </c>
      <c r="AQ52" s="66">
        <v>-15.3</v>
      </c>
      <c r="AR52" s="66" t="s">
        <v>35</v>
      </c>
      <c r="AS52" s="66">
        <v>98.7</v>
      </c>
      <c r="AT52" s="66" t="s">
        <v>41</v>
      </c>
      <c r="AU52" s="66" t="s">
        <v>41</v>
      </c>
      <c r="AV52" s="66" t="s">
        <v>41</v>
      </c>
      <c r="AW52" s="66" t="s">
        <v>41</v>
      </c>
      <c r="AX52" s="66" t="s">
        <v>41</v>
      </c>
      <c r="AY52" s="66" t="s">
        <v>41</v>
      </c>
      <c r="AZ52" s="66" t="s">
        <v>41</v>
      </c>
      <c r="BA52" s="66" t="s">
        <v>41</v>
      </c>
      <c r="BB52" s="66" t="s">
        <v>41</v>
      </c>
      <c r="BC52" s="66" t="s">
        <v>41</v>
      </c>
      <c r="BD52" s="83" t="s">
        <v>41</v>
      </c>
    </row>
    <row r="53" spans="1:56" s="78" customFormat="1" x14ac:dyDescent="0.25">
      <c r="A53" s="84" t="s">
        <v>404</v>
      </c>
      <c r="B53" s="62" t="s">
        <v>56</v>
      </c>
      <c r="C53" s="16" t="s">
        <v>330</v>
      </c>
      <c r="D53" s="16" t="s">
        <v>402</v>
      </c>
      <c r="E53" s="16" t="s">
        <v>15</v>
      </c>
      <c r="F53" s="62" t="s">
        <v>405</v>
      </c>
      <c r="G53" s="16" t="s">
        <v>15</v>
      </c>
      <c r="H53" s="16" t="s">
        <v>343</v>
      </c>
      <c r="I53" s="16" t="s">
        <v>33</v>
      </c>
      <c r="J53" s="62">
        <v>12</v>
      </c>
      <c r="K53" s="16" t="str">
        <f t="shared" si="0"/>
        <v>Short</v>
      </c>
      <c r="L53" s="66">
        <v>158</v>
      </c>
      <c r="M53" s="66">
        <v>67.900000000000006</v>
      </c>
      <c r="N53" s="66" t="s">
        <v>35</v>
      </c>
      <c r="O53" s="66">
        <v>16.5</v>
      </c>
      <c r="P53" s="66" t="s">
        <v>41</v>
      </c>
      <c r="Q53" s="66" t="s">
        <v>41</v>
      </c>
      <c r="R53" s="66">
        <v>165</v>
      </c>
      <c r="S53" s="66">
        <v>66.3</v>
      </c>
      <c r="T53" s="66" t="s">
        <v>35</v>
      </c>
      <c r="U53" s="66">
        <v>19.3</v>
      </c>
      <c r="V53" s="66" t="s">
        <v>41</v>
      </c>
      <c r="W53" s="66" t="s">
        <v>41</v>
      </c>
      <c r="X53" s="66">
        <v>158</v>
      </c>
      <c r="Y53" s="66">
        <v>45.1</v>
      </c>
      <c r="Z53" s="66" t="s">
        <v>35</v>
      </c>
      <c r="AA53" s="66">
        <v>22.7</v>
      </c>
      <c r="AB53" s="66" t="s">
        <v>41</v>
      </c>
      <c r="AC53" s="66" t="s">
        <v>41</v>
      </c>
      <c r="AD53" s="66">
        <v>165</v>
      </c>
      <c r="AE53" s="66">
        <v>46.7</v>
      </c>
      <c r="AF53" s="66" t="s">
        <v>35</v>
      </c>
      <c r="AG53" s="66">
        <v>25.8</v>
      </c>
      <c r="AH53" s="66" t="s">
        <v>41</v>
      </c>
      <c r="AI53" s="66" t="s">
        <v>41</v>
      </c>
      <c r="AJ53" s="66">
        <v>158</v>
      </c>
      <c r="AK53" s="79" t="s">
        <v>406</v>
      </c>
      <c r="AL53" s="66" t="s">
        <v>407</v>
      </c>
      <c r="AM53" s="66">
        <v>21.6</v>
      </c>
      <c r="AN53" s="66" t="s">
        <v>41</v>
      </c>
      <c r="AO53" s="66" t="s">
        <v>41</v>
      </c>
      <c r="AP53" s="66">
        <v>165</v>
      </c>
      <c r="AQ53" s="79" t="s">
        <v>408</v>
      </c>
      <c r="AR53" s="66" t="s">
        <v>407</v>
      </c>
      <c r="AS53" s="66" t="s">
        <v>409</v>
      </c>
      <c r="AT53" s="66" t="s">
        <v>41</v>
      </c>
      <c r="AU53" s="66" t="s">
        <v>41</v>
      </c>
      <c r="AV53" s="66" t="s">
        <v>41</v>
      </c>
      <c r="AW53" s="66" t="s">
        <v>41</v>
      </c>
      <c r="AX53" s="66" t="s">
        <v>41</v>
      </c>
      <c r="AY53" s="66" t="s">
        <v>41</v>
      </c>
      <c r="AZ53" s="66" t="s">
        <v>41</v>
      </c>
      <c r="BA53" s="66" t="s">
        <v>41</v>
      </c>
      <c r="BB53" s="66" t="s">
        <v>41</v>
      </c>
      <c r="BC53" s="66" t="s">
        <v>41</v>
      </c>
      <c r="BD53" s="83" t="s">
        <v>41</v>
      </c>
    </row>
    <row r="54" spans="1:56" s="78" customFormat="1" x14ac:dyDescent="0.25">
      <c r="A54" s="84" t="s">
        <v>404</v>
      </c>
      <c r="B54" s="62" t="s">
        <v>56</v>
      </c>
      <c r="C54" s="16" t="s">
        <v>330</v>
      </c>
      <c r="D54" s="16" t="s">
        <v>402</v>
      </c>
      <c r="E54" s="16" t="s">
        <v>15</v>
      </c>
      <c r="F54" s="62" t="s">
        <v>410</v>
      </c>
      <c r="G54" s="16" t="s">
        <v>15</v>
      </c>
      <c r="H54" s="16" t="s">
        <v>343</v>
      </c>
      <c r="I54" s="16" t="s">
        <v>33</v>
      </c>
      <c r="J54" s="62">
        <v>12</v>
      </c>
      <c r="K54" s="16" t="str">
        <f t="shared" si="0"/>
        <v>Short</v>
      </c>
      <c r="L54" s="66">
        <v>160</v>
      </c>
      <c r="M54" s="66">
        <v>68.900000000000006</v>
      </c>
      <c r="N54" s="66" t="s">
        <v>35</v>
      </c>
      <c r="O54" s="66">
        <v>19.7</v>
      </c>
      <c r="P54" s="66" t="s">
        <v>41</v>
      </c>
      <c r="Q54" s="66" t="s">
        <v>41</v>
      </c>
      <c r="R54" s="66">
        <v>165</v>
      </c>
      <c r="S54" s="66">
        <v>66.3</v>
      </c>
      <c r="T54" s="66" t="s">
        <v>35</v>
      </c>
      <c r="U54" s="66">
        <v>19.3</v>
      </c>
      <c r="V54" s="66" t="s">
        <v>41</v>
      </c>
      <c r="W54" s="66" t="s">
        <v>41</v>
      </c>
      <c r="X54" s="66">
        <v>160</v>
      </c>
      <c r="Y54" s="66">
        <v>42.4</v>
      </c>
      <c r="Z54" s="66" t="s">
        <v>35</v>
      </c>
      <c r="AA54" s="66">
        <v>24.8</v>
      </c>
      <c r="AB54" s="66" t="s">
        <v>41</v>
      </c>
      <c r="AC54" s="66" t="s">
        <v>41</v>
      </c>
      <c r="AD54" s="66">
        <v>165</v>
      </c>
      <c r="AE54" s="66">
        <v>46.7</v>
      </c>
      <c r="AF54" s="66" t="s">
        <v>35</v>
      </c>
      <c r="AG54" s="66">
        <v>25.8</v>
      </c>
      <c r="AH54" s="66" t="s">
        <v>41</v>
      </c>
      <c r="AI54" s="66" t="s">
        <v>41</v>
      </c>
      <c r="AJ54" s="66">
        <v>160</v>
      </c>
      <c r="AK54" s="79" t="s">
        <v>411</v>
      </c>
      <c r="AL54" s="66" t="s">
        <v>407</v>
      </c>
      <c r="AM54" s="66">
        <v>25.5</v>
      </c>
      <c r="AN54" s="66" t="s">
        <v>41</v>
      </c>
      <c r="AO54" s="66" t="s">
        <v>41</v>
      </c>
      <c r="AP54" s="66">
        <v>165</v>
      </c>
      <c r="AQ54" s="79" t="s">
        <v>408</v>
      </c>
      <c r="AR54" s="66" t="s">
        <v>407</v>
      </c>
      <c r="AS54" s="66" t="s">
        <v>409</v>
      </c>
      <c r="AT54" s="66" t="s">
        <v>41</v>
      </c>
      <c r="AU54" s="66" t="s">
        <v>41</v>
      </c>
      <c r="AV54" s="66" t="s">
        <v>41</v>
      </c>
      <c r="AW54" s="66" t="s">
        <v>41</v>
      </c>
      <c r="AX54" s="66" t="s">
        <v>41</v>
      </c>
      <c r="AY54" s="66" t="s">
        <v>41</v>
      </c>
      <c r="AZ54" s="66" t="s">
        <v>41</v>
      </c>
      <c r="BA54" s="66" t="s">
        <v>41</v>
      </c>
      <c r="BB54" s="66" t="s">
        <v>41</v>
      </c>
      <c r="BC54" s="66" t="s">
        <v>41</v>
      </c>
      <c r="BD54" s="83" t="s">
        <v>41</v>
      </c>
    </row>
    <row r="55" spans="1:56" s="78" customFormat="1" x14ac:dyDescent="0.25">
      <c r="A55" s="84" t="s">
        <v>412</v>
      </c>
      <c r="B55" s="62" t="s">
        <v>56</v>
      </c>
      <c r="C55" s="16" t="s">
        <v>330</v>
      </c>
      <c r="D55" s="16" t="s">
        <v>402</v>
      </c>
      <c r="E55" s="16" t="s">
        <v>15</v>
      </c>
      <c r="F55" s="62" t="s">
        <v>410</v>
      </c>
      <c r="G55" s="62" t="s">
        <v>15</v>
      </c>
      <c r="H55" s="16" t="s">
        <v>343</v>
      </c>
      <c r="I55" s="16" t="s">
        <v>33</v>
      </c>
      <c r="J55" s="62">
        <v>12</v>
      </c>
      <c r="K55" s="16" t="str">
        <f t="shared" si="0"/>
        <v>Short</v>
      </c>
      <c r="L55" s="66">
        <v>267</v>
      </c>
      <c r="M55" s="66">
        <v>78.900000000000006</v>
      </c>
      <c r="N55" s="66" t="s">
        <v>35</v>
      </c>
      <c r="O55" s="66">
        <v>11.1</v>
      </c>
      <c r="P55" s="66" t="s">
        <v>41</v>
      </c>
      <c r="Q55" s="66" t="s">
        <v>41</v>
      </c>
      <c r="R55" s="66">
        <v>275</v>
      </c>
      <c r="S55" s="66">
        <v>80.8</v>
      </c>
      <c r="T55" s="66" t="s">
        <v>35</v>
      </c>
      <c r="U55" s="66">
        <v>10.51</v>
      </c>
      <c r="V55" s="66" t="s">
        <v>41</v>
      </c>
      <c r="W55" s="66" t="s">
        <v>41</v>
      </c>
      <c r="X55" s="66" t="s">
        <v>41</v>
      </c>
      <c r="Y55" s="66" t="s">
        <v>41</v>
      </c>
      <c r="Z55" s="66" t="s">
        <v>41</v>
      </c>
      <c r="AA55" s="66" t="s">
        <v>41</v>
      </c>
      <c r="AB55" s="66" t="s">
        <v>41</v>
      </c>
      <c r="AC55" s="66" t="s">
        <v>41</v>
      </c>
      <c r="AD55" s="66" t="s">
        <v>41</v>
      </c>
      <c r="AE55" s="66" t="s">
        <v>41</v>
      </c>
      <c r="AF55" s="66" t="s">
        <v>41</v>
      </c>
      <c r="AG55" s="66" t="s">
        <v>41</v>
      </c>
      <c r="AH55" s="66" t="s">
        <v>41</v>
      </c>
      <c r="AI55" s="66" t="s">
        <v>41</v>
      </c>
      <c r="AJ55" s="66">
        <v>267</v>
      </c>
      <c r="AK55" s="66">
        <v>-29.96</v>
      </c>
      <c r="AL55" s="66" t="s">
        <v>413</v>
      </c>
      <c r="AM55" s="66">
        <v>1.5720000000000001</v>
      </c>
      <c r="AN55" s="66" t="s">
        <v>41</v>
      </c>
      <c r="AO55" s="66" t="s">
        <v>41</v>
      </c>
      <c r="AP55" s="66">
        <v>275</v>
      </c>
      <c r="AQ55" s="66">
        <v>-25.75</v>
      </c>
      <c r="AR55" s="66" t="s">
        <v>413</v>
      </c>
      <c r="AS55" s="66">
        <v>1.5489999999999999</v>
      </c>
      <c r="AT55" s="66" t="s">
        <v>41</v>
      </c>
      <c r="AU55" s="66" t="s">
        <v>41</v>
      </c>
      <c r="AV55" s="66" t="s">
        <v>41</v>
      </c>
      <c r="AW55" s="66" t="s">
        <v>41</v>
      </c>
      <c r="AX55" s="66" t="s">
        <v>41</v>
      </c>
      <c r="AY55" s="66" t="s">
        <v>41</v>
      </c>
      <c r="AZ55" s="66" t="s">
        <v>41</v>
      </c>
      <c r="BA55" s="66" t="s">
        <v>41</v>
      </c>
      <c r="BB55" s="66" t="s">
        <v>41</v>
      </c>
      <c r="BC55" s="66" t="s">
        <v>41</v>
      </c>
      <c r="BD55" s="83" t="s">
        <v>41</v>
      </c>
    </row>
    <row r="56" spans="1:56" s="75" customFormat="1" x14ac:dyDescent="0.25">
      <c r="A56" s="85" t="s">
        <v>414</v>
      </c>
      <c r="B56" s="80" t="s">
        <v>56</v>
      </c>
      <c r="C56" s="80" t="s">
        <v>321</v>
      </c>
      <c r="D56" s="80" t="s">
        <v>402</v>
      </c>
      <c r="E56" s="80" t="s">
        <v>15</v>
      </c>
      <c r="F56" s="80" t="s">
        <v>415</v>
      </c>
      <c r="G56" s="80" t="s">
        <v>15</v>
      </c>
      <c r="H56" s="80" t="s">
        <v>326</v>
      </c>
      <c r="I56" s="80" t="s">
        <v>110</v>
      </c>
      <c r="J56" s="80">
        <v>26</v>
      </c>
      <c r="K56" s="81" t="str">
        <f t="shared" si="0"/>
        <v>Intermediate</v>
      </c>
      <c r="L56" s="82">
        <v>108</v>
      </c>
      <c r="M56" s="82">
        <v>8</v>
      </c>
      <c r="N56" s="82" t="s">
        <v>35</v>
      </c>
      <c r="O56" s="82">
        <v>2.9</v>
      </c>
      <c r="P56" s="82" t="s">
        <v>41</v>
      </c>
      <c r="Q56" s="82" t="s">
        <v>41</v>
      </c>
      <c r="R56" s="82">
        <v>104</v>
      </c>
      <c r="S56" s="82">
        <v>7.9</v>
      </c>
      <c r="T56" s="82" t="s">
        <v>35</v>
      </c>
      <c r="U56" s="82">
        <v>3</v>
      </c>
      <c r="V56" s="82" t="s">
        <v>41</v>
      </c>
      <c r="W56" s="82" t="s">
        <v>41</v>
      </c>
      <c r="X56" s="82" t="s">
        <v>41</v>
      </c>
      <c r="Y56" s="82" t="s">
        <v>41</v>
      </c>
      <c r="Z56" s="82" t="s">
        <v>41</v>
      </c>
      <c r="AA56" s="82" t="s">
        <v>41</v>
      </c>
      <c r="AB56" s="82" t="s">
        <v>41</v>
      </c>
      <c r="AC56" s="82" t="s">
        <v>41</v>
      </c>
      <c r="AD56" s="82" t="s">
        <v>41</v>
      </c>
      <c r="AE56" s="82" t="s">
        <v>41</v>
      </c>
      <c r="AF56" s="82" t="s">
        <v>41</v>
      </c>
      <c r="AG56" s="82" t="s">
        <v>41</v>
      </c>
      <c r="AH56" s="82" t="s">
        <v>41</v>
      </c>
      <c r="AI56" s="82" t="s">
        <v>41</v>
      </c>
      <c r="AJ56" s="82">
        <v>108</v>
      </c>
      <c r="AK56" s="82">
        <v>-2.4</v>
      </c>
      <c r="AL56" s="82" t="s">
        <v>48</v>
      </c>
      <c r="AM56" s="82" t="s">
        <v>41</v>
      </c>
      <c r="AN56" s="82">
        <v>-3</v>
      </c>
      <c r="AO56" s="82">
        <v>-1.8</v>
      </c>
      <c r="AP56" s="82">
        <v>104</v>
      </c>
      <c r="AQ56" s="82">
        <v>-1.8</v>
      </c>
      <c r="AR56" s="82" t="s">
        <v>48</v>
      </c>
      <c r="AS56" s="82" t="s">
        <v>41</v>
      </c>
      <c r="AT56" s="82">
        <v>-2.6</v>
      </c>
      <c r="AU56" s="82">
        <v>-1.1000000000000001</v>
      </c>
      <c r="AV56" s="82">
        <v>108</v>
      </c>
      <c r="AW56" s="82">
        <v>104</v>
      </c>
      <c r="AX56" s="82" t="s">
        <v>95</v>
      </c>
      <c r="AY56" s="82">
        <v>-0.5</v>
      </c>
      <c r="AZ56" s="82" t="s">
        <v>48</v>
      </c>
      <c r="BA56" s="82" t="s">
        <v>41</v>
      </c>
      <c r="BB56" s="82">
        <v>-1.6</v>
      </c>
      <c r="BC56" s="82">
        <v>0.5</v>
      </c>
      <c r="BD56" s="86">
        <v>0.41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:K53"/>
    </sheetView>
  </sheetViews>
  <sheetFormatPr defaultColWidth="9.08984375" defaultRowHeight="11.5" x14ac:dyDescent="0.25"/>
  <cols>
    <col min="1" max="1" width="22.54296875" style="24" bestFit="1" customWidth="1"/>
    <col min="2" max="2" width="9.54296875" style="24" bestFit="1" customWidth="1"/>
    <col min="3" max="3" width="17.08984375" style="24" bestFit="1" customWidth="1"/>
    <col min="4" max="4" width="13.08984375" style="24" bestFit="1" customWidth="1"/>
    <col min="5" max="5" width="27" style="24" bestFit="1" customWidth="1"/>
    <col min="6" max="6" width="19.6328125" style="24" bestFit="1" customWidth="1"/>
    <col min="7" max="7" width="24.6328125" style="24" bestFit="1" customWidth="1"/>
    <col min="8" max="8" width="16.453125" style="24" bestFit="1" customWidth="1"/>
    <col min="9" max="9" width="14.90625" style="2" bestFit="1" customWidth="1"/>
    <col min="10" max="10" width="4.6328125" style="2" bestFit="1" customWidth="1"/>
    <col min="11" max="11" width="15.6328125" style="2" bestFit="1" customWidth="1"/>
    <col min="12" max="16384" width="9.08984375" style="24"/>
  </cols>
  <sheetData>
    <row r="1" spans="1:11" x14ac:dyDescent="0.25">
      <c r="A1" s="102" t="s">
        <v>551</v>
      </c>
    </row>
    <row r="2" spans="1:11" s="74" customFormat="1" x14ac:dyDescent="0.25">
      <c r="A2" s="42" t="s">
        <v>1</v>
      </c>
      <c r="B2" s="42" t="s">
        <v>0</v>
      </c>
      <c r="C2" s="42" t="s">
        <v>3</v>
      </c>
      <c r="D2" s="42" t="s">
        <v>12</v>
      </c>
      <c r="E2" s="42" t="s">
        <v>13</v>
      </c>
      <c r="F2" s="50" t="s">
        <v>8</v>
      </c>
      <c r="G2" s="42" t="s">
        <v>6</v>
      </c>
      <c r="H2" s="42" t="s">
        <v>7</v>
      </c>
      <c r="I2" s="43" t="s">
        <v>11</v>
      </c>
      <c r="J2" s="43" t="s">
        <v>9</v>
      </c>
      <c r="K2" s="43" t="s">
        <v>10</v>
      </c>
    </row>
    <row r="3" spans="1:11" s="45" customFormat="1" x14ac:dyDescent="0.35">
      <c r="A3" s="4" t="s">
        <v>320</v>
      </c>
      <c r="B3" s="4" t="s">
        <v>63</v>
      </c>
      <c r="C3" s="4" t="s">
        <v>321</v>
      </c>
      <c r="D3" s="4" t="s">
        <v>2</v>
      </c>
      <c r="E3" s="4" t="s">
        <v>534</v>
      </c>
      <c r="F3" s="4" t="s">
        <v>55</v>
      </c>
      <c r="G3" s="4">
        <v>13</v>
      </c>
      <c r="H3" s="4" t="str">
        <f t="shared" ref="H3:H8" si="0">IF(G3&gt;=52,"Long",IF(G3&gt;=26,"Intermediate",IF(G3&lt;26,"Short")))</f>
        <v>Short</v>
      </c>
      <c r="I3" s="4">
        <v>66</v>
      </c>
      <c r="J3" s="4">
        <v>111</v>
      </c>
      <c r="K3" s="4" t="s">
        <v>41</v>
      </c>
    </row>
    <row r="4" spans="1:11" s="45" customFormat="1" x14ac:dyDescent="0.35">
      <c r="A4" s="4" t="s">
        <v>320</v>
      </c>
      <c r="B4" s="4" t="s">
        <v>63</v>
      </c>
      <c r="C4" s="4" t="s">
        <v>321</v>
      </c>
      <c r="D4" s="4" t="s">
        <v>15</v>
      </c>
      <c r="E4" s="4" t="s">
        <v>15</v>
      </c>
      <c r="F4" s="4" t="s">
        <v>55</v>
      </c>
      <c r="G4" s="4">
        <v>13</v>
      </c>
      <c r="H4" s="4" t="str">
        <f t="shared" si="0"/>
        <v>Short</v>
      </c>
      <c r="I4" s="4">
        <v>53</v>
      </c>
      <c r="J4" s="4">
        <v>120</v>
      </c>
      <c r="K4" s="4" t="s">
        <v>41</v>
      </c>
    </row>
    <row r="5" spans="1:11" s="45" customFormat="1" x14ac:dyDescent="0.35">
      <c r="A5" s="4" t="s">
        <v>324</v>
      </c>
      <c r="B5" s="4" t="s">
        <v>56</v>
      </c>
      <c r="C5" s="4" t="s">
        <v>321</v>
      </c>
      <c r="D5" s="4" t="s">
        <v>2</v>
      </c>
      <c r="E5" s="4" t="s">
        <v>18</v>
      </c>
      <c r="F5" s="4" t="s">
        <v>55</v>
      </c>
      <c r="G5" s="4">
        <v>13</v>
      </c>
      <c r="H5" s="4" t="str">
        <f t="shared" si="0"/>
        <v>Short</v>
      </c>
      <c r="I5" s="4">
        <v>84</v>
      </c>
      <c r="J5" s="4">
        <v>128</v>
      </c>
      <c r="K5" s="4" t="s">
        <v>41</v>
      </c>
    </row>
    <row r="6" spans="1:11" s="45" customFormat="1" x14ac:dyDescent="0.35">
      <c r="A6" s="4" t="s">
        <v>324</v>
      </c>
      <c r="B6" s="4" t="s">
        <v>56</v>
      </c>
      <c r="C6" s="4" t="s">
        <v>321</v>
      </c>
      <c r="D6" s="4" t="s">
        <v>15</v>
      </c>
      <c r="E6" s="4" t="s">
        <v>15</v>
      </c>
      <c r="F6" s="4" t="s">
        <v>55</v>
      </c>
      <c r="G6" s="4">
        <v>13</v>
      </c>
      <c r="H6" s="4" t="str">
        <f t="shared" si="0"/>
        <v>Short</v>
      </c>
      <c r="I6" s="4">
        <v>56</v>
      </c>
      <c r="J6" s="4">
        <v>128</v>
      </c>
      <c r="K6" s="4" t="s">
        <v>41</v>
      </c>
    </row>
    <row r="7" spans="1:11" s="45" customFormat="1" ht="23" x14ac:dyDescent="0.35">
      <c r="A7" s="4" t="s">
        <v>332</v>
      </c>
      <c r="B7" s="4" t="s">
        <v>63</v>
      </c>
      <c r="C7" s="4" t="s">
        <v>321</v>
      </c>
      <c r="D7" s="4" t="s">
        <v>2</v>
      </c>
      <c r="E7" s="4" t="s">
        <v>18</v>
      </c>
      <c r="F7" s="4" t="s">
        <v>55</v>
      </c>
      <c r="G7" s="4">
        <v>14</v>
      </c>
      <c r="H7" s="4" t="str">
        <f t="shared" si="0"/>
        <v>Short</v>
      </c>
      <c r="I7" s="4">
        <v>124</v>
      </c>
      <c r="J7" s="4">
        <v>177</v>
      </c>
      <c r="K7" s="4">
        <v>178</v>
      </c>
    </row>
    <row r="8" spans="1:11" s="45" customFormat="1" ht="23" x14ac:dyDescent="0.35">
      <c r="A8" s="4" t="s">
        <v>332</v>
      </c>
      <c r="B8" s="4" t="s">
        <v>63</v>
      </c>
      <c r="C8" s="4" t="s">
        <v>321</v>
      </c>
      <c r="D8" s="4" t="s">
        <v>15</v>
      </c>
      <c r="E8" s="4" t="s">
        <v>15</v>
      </c>
      <c r="F8" s="4" t="s">
        <v>55</v>
      </c>
      <c r="G8" s="4">
        <v>14</v>
      </c>
      <c r="H8" s="4" t="str">
        <f t="shared" si="0"/>
        <v>Short</v>
      </c>
      <c r="I8" s="4">
        <v>88</v>
      </c>
      <c r="J8" s="4">
        <v>176</v>
      </c>
      <c r="K8" s="4">
        <v>176</v>
      </c>
    </row>
    <row r="9" spans="1:11" s="45" customFormat="1" x14ac:dyDescent="0.35">
      <c r="A9" s="4" t="s">
        <v>329</v>
      </c>
      <c r="B9" s="4" t="s">
        <v>56</v>
      </c>
      <c r="C9" s="4" t="s">
        <v>330</v>
      </c>
      <c r="D9" s="4" t="s">
        <v>2</v>
      </c>
      <c r="E9" s="4" t="s">
        <v>18</v>
      </c>
      <c r="F9" s="4" t="s">
        <v>55</v>
      </c>
      <c r="G9" s="4">
        <v>13</v>
      </c>
      <c r="H9" s="4" t="str">
        <f t="shared" ref="H9:H53" si="1">IF(G9&gt;=52,"Long",IF(G9&gt;=26,"Intermediate",IF(G9&lt;26,"Short")))</f>
        <v>Short</v>
      </c>
      <c r="I9" s="4">
        <v>130</v>
      </c>
      <c r="J9" s="4">
        <v>205</v>
      </c>
      <c r="K9" s="4" t="s">
        <v>41</v>
      </c>
    </row>
    <row r="10" spans="1:11" s="45" customFormat="1" x14ac:dyDescent="0.35">
      <c r="A10" s="4" t="s">
        <v>329</v>
      </c>
      <c r="B10" s="4" t="s">
        <v>56</v>
      </c>
      <c r="C10" s="4" t="s">
        <v>330</v>
      </c>
      <c r="D10" s="4" t="s">
        <v>15</v>
      </c>
      <c r="E10" s="4" t="s">
        <v>15</v>
      </c>
      <c r="F10" s="4" t="s">
        <v>55</v>
      </c>
      <c r="G10" s="4">
        <v>13</v>
      </c>
      <c r="H10" s="4" t="str">
        <f t="shared" si="1"/>
        <v>Short</v>
      </c>
      <c r="I10" s="4">
        <v>100</v>
      </c>
      <c r="J10" s="4">
        <v>202</v>
      </c>
      <c r="K10" s="4" t="s">
        <v>41</v>
      </c>
    </row>
    <row r="11" spans="1:11" s="45" customFormat="1" x14ac:dyDescent="0.35">
      <c r="A11" s="4" t="s">
        <v>337</v>
      </c>
      <c r="B11" s="4" t="s">
        <v>56</v>
      </c>
      <c r="C11" s="4" t="s">
        <v>321</v>
      </c>
      <c r="D11" s="4" t="s">
        <v>335</v>
      </c>
      <c r="E11" s="4" t="s">
        <v>336</v>
      </c>
      <c r="F11" s="4" t="s">
        <v>416</v>
      </c>
      <c r="G11" s="4">
        <v>13</v>
      </c>
      <c r="H11" s="4" t="str">
        <f t="shared" si="1"/>
        <v>Short</v>
      </c>
      <c r="I11" s="4">
        <v>294</v>
      </c>
      <c r="J11" s="4">
        <v>420</v>
      </c>
      <c r="K11" s="4" t="s">
        <v>41</v>
      </c>
    </row>
    <row r="12" spans="1:11" s="45" customFormat="1" x14ac:dyDescent="0.35">
      <c r="A12" s="4" t="s">
        <v>337</v>
      </c>
      <c r="B12" s="4" t="s">
        <v>56</v>
      </c>
      <c r="C12" s="4" t="s">
        <v>321</v>
      </c>
      <c r="D12" s="4" t="s">
        <v>15</v>
      </c>
      <c r="E12" s="4" t="s">
        <v>15</v>
      </c>
      <c r="F12" s="4" t="s">
        <v>416</v>
      </c>
      <c r="G12" s="4">
        <v>13</v>
      </c>
      <c r="H12" s="4" t="str">
        <f t="shared" si="1"/>
        <v>Short</v>
      </c>
      <c r="I12" s="4">
        <v>237</v>
      </c>
      <c r="J12" s="4">
        <v>424</v>
      </c>
      <c r="K12" s="4" t="s">
        <v>41</v>
      </c>
    </row>
    <row r="13" spans="1:11" s="45" customFormat="1" x14ac:dyDescent="0.35">
      <c r="A13" s="4" t="s">
        <v>338</v>
      </c>
      <c r="B13" s="4" t="s">
        <v>56</v>
      </c>
      <c r="C13" s="4" t="s">
        <v>321</v>
      </c>
      <c r="D13" s="4" t="s">
        <v>335</v>
      </c>
      <c r="E13" s="4" t="s">
        <v>336</v>
      </c>
      <c r="F13" s="4" t="s">
        <v>416</v>
      </c>
      <c r="G13" s="4">
        <v>13</v>
      </c>
      <c r="H13" s="4" t="str">
        <f t="shared" si="1"/>
        <v>Short</v>
      </c>
      <c r="I13" s="4">
        <v>242</v>
      </c>
      <c r="J13" s="4">
        <v>393</v>
      </c>
      <c r="K13" s="4" t="s">
        <v>41</v>
      </c>
    </row>
    <row r="14" spans="1:11" s="45" customFormat="1" x14ac:dyDescent="0.35">
      <c r="A14" s="4" t="s">
        <v>338</v>
      </c>
      <c r="B14" s="4" t="s">
        <v>56</v>
      </c>
      <c r="C14" s="4" t="s">
        <v>321</v>
      </c>
      <c r="D14" s="4" t="s">
        <v>15</v>
      </c>
      <c r="E14" s="4" t="s">
        <v>15</v>
      </c>
      <c r="F14" s="4" t="s">
        <v>416</v>
      </c>
      <c r="G14" s="4">
        <v>13</v>
      </c>
      <c r="H14" s="4" t="str">
        <f t="shared" si="1"/>
        <v>Short</v>
      </c>
      <c r="I14" s="4">
        <v>188</v>
      </c>
      <c r="J14" s="4">
        <v>382</v>
      </c>
      <c r="K14" s="4" t="s">
        <v>41</v>
      </c>
    </row>
    <row r="15" spans="1:11" s="45" customFormat="1" x14ac:dyDescent="0.35">
      <c r="A15" s="4" t="s">
        <v>340</v>
      </c>
      <c r="B15" s="4" t="s">
        <v>63</v>
      </c>
      <c r="C15" s="4" t="s">
        <v>321</v>
      </c>
      <c r="D15" s="4" t="s">
        <v>335</v>
      </c>
      <c r="E15" s="4" t="s">
        <v>336</v>
      </c>
      <c r="F15" s="4" t="s">
        <v>255</v>
      </c>
      <c r="G15" s="4">
        <v>24</v>
      </c>
      <c r="H15" s="4" t="str">
        <f t="shared" si="1"/>
        <v>Short</v>
      </c>
      <c r="I15" s="4">
        <v>159</v>
      </c>
      <c r="J15" s="4">
        <v>318</v>
      </c>
      <c r="K15" s="4" t="s">
        <v>41</v>
      </c>
    </row>
    <row r="16" spans="1:11" s="45" customFormat="1" x14ac:dyDescent="0.35">
      <c r="A16" s="4" t="s">
        <v>340</v>
      </c>
      <c r="B16" s="4" t="s">
        <v>63</v>
      </c>
      <c r="C16" s="4" t="s">
        <v>321</v>
      </c>
      <c r="D16" s="4" t="s">
        <v>15</v>
      </c>
      <c r="E16" s="4" t="s">
        <v>15</v>
      </c>
      <c r="F16" s="4" t="s">
        <v>255</v>
      </c>
      <c r="G16" s="4">
        <v>24</v>
      </c>
      <c r="H16" s="4" t="str">
        <f t="shared" si="1"/>
        <v>Short</v>
      </c>
      <c r="I16" s="4">
        <v>132</v>
      </c>
      <c r="J16" s="4">
        <v>313</v>
      </c>
      <c r="K16" s="4" t="s">
        <v>41</v>
      </c>
    </row>
    <row r="17" spans="1:11" s="45" customFormat="1" x14ac:dyDescent="0.35">
      <c r="A17" s="4" t="s">
        <v>339</v>
      </c>
      <c r="B17" s="4" t="s">
        <v>56</v>
      </c>
      <c r="C17" s="4" t="s">
        <v>321</v>
      </c>
      <c r="D17" s="4" t="s">
        <v>335</v>
      </c>
      <c r="E17" s="4" t="s">
        <v>336</v>
      </c>
      <c r="F17" s="4" t="s">
        <v>416</v>
      </c>
      <c r="G17" s="4">
        <v>13</v>
      </c>
      <c r="H17" s="68" t="str">
        <f t="shared" si="1"/>
        <v>Short</v>
      </c>
      <c r="I17" s="4">
        <v>275</v>
      </c>
      <c r="J17" s="4">
        <v>444</v>
      </c>
      <c r="K17" s="4">
        <v>446</v>
      </c>
    </row>
    <row r="18" spans="1:11" s="45" customFormat="1" x14ac:dyDescent="0.35">
      <c r="A18" s="4" t="s">
        <v>339</v>
      </c>
      <c r="B18" s="4" t="s">
        <v>56</v>
      </c>
      <c r="C18" s="4" t="s">
        <v>321</v>
      </c>
      <c r="D18" s="4" t="s">
        <v>15</v>
      </c>
      <c r="E18" s="4" t="s">
        <v>15</v>
      </c>
      <c r="F18" s="4" t="s">
        <v>416</v>
      </c>
      <c r="G18" s="4">
        <v>13</v>
      </c>
      <c r="H18" s="68" t="str">
        <f t="shared" si="1"/>
        <v>Short</v>
      </c>
      <c r="I18" s="4">
        <v>116</v>
      </c>
      <c r="J18" s="4">
        <v>231</v>
      </c>
      <c r="K18" s="4">
        <v>232</v>
      </c>
    </row>
    <row r="19" spans="1:11" s="45" customFormat="1" x14ac:dyDescent="0.35">
      <c r="A19" s="4" t="s">
        <v>342</v>
      </c>
      <c r="B19" s="4" t="s">
        <v>56</v>
      </c>
      <c r="C19" s="4" t="s">
        <v>330</v>
      </c>
      <c r="D19" s="4" t="s">
        <v>335</v>
      </c>
      <c r="E19" s="4" t="s">
        <v>336</v>
      </c>
      <c r="F19" s="4" t="s">
        <v>255</v>
      </c>
      <c r="G19" s="4">
        <v>12</v>
      </c>
      <c r="H19" s="4" t="str">
        <f t="shared" si="1"/>
        <v>Short</v>
      </c>
      <c r="I19" s="4">
        <v>84</v>
      </c>
      <c r="J19" s="4">
        <v>237</v>
      </c>
      <c r="K19" s="4">
        <v>241</v>
      </c>
    </row>
    <row r="20" spans="1:11" s="45" customFormat="1" x14ac:dyDescent="0.35">
      <c r="A20" s="4" t="s">
        <v>342</v>
      </c>
      <c r="B20" s="4" t="s">
        <v>56</v>
      </c>
      <c r="C20" s="4" t="s">
        <v>330</v>
      </c>
      <c r="D20" s="4" t="s">
        <v>15</v>
      </c>
      <c r="E20" s="4" t="s">
        <v>15</v>
      </c>
      <c r="F20" s="4" t="s">
        <v>255</v>
      </c>
      <c r="G20" s="4">
        <v>12</v>
      </c>
      <c r="H20" s="4" t="str">
        <f t="shared" si="1"/>
        <v>Short</v>
      </c>
      <c r="I20" s="4">
        <v>30</v>
      </c>
      <c r="J20" s="4">
        <v>124</v>
      </c>
      <c r="K20" s="4">
        <v>127</v>
      </c>
    </row>
    <row r="21" spans="1:11" s="45" customFormat="1" x14ac:dyDescent="0.35">
      <c r="A21" s="4" t="s">
        <v>345</v>
      </c>
      <c r="B21" s="4" t="s">
        <v>56</v>
      </c>
      <c r="C21" s="4" t="s">
        <v>330</v>
      </c>
      <c r="D21" s="4" t="s">
        <v>335</v>
      </c>
      <c r="E21" s="4" t="s">
        <v>336</v>
      </c>
      <c r="F21" s="4" t="s">
        <v>255</v>
      </c>
      <c r="G21" s="4">
        <v>12</v>
      </c>
      <c r="H21" s="4" t="str">
        <f t="shared" si="1"/>
        <v>Short</v>
      </c>
      <c r="I21" s="4">
        <v>105</v>
      </c>
      <c r="J21" s="4">
        <v>244</v>
      </c>
      <c r="K21" s="4">
        <v>247</v>
      </c>
    </row>
    <row r="22" spans="1:11" s="45" customFormat="1" x14ac:dyDescent="0.35">
      <c r="A22" s="4" t="s">
        <v>345</v>
      </c>
      <c r="B22" s="4" t="s">
        <v>56</v>
      </c>
      <c r="C22" s="4" t="s">
        <v>330</v>
      </c>
      <c r="D22" s="4" t="s">
        <v>15</v>
      </c>
      <c r="E22" s="4" t="s">
        <v>15</v>
      </c>
      <c r="F22" s="4" t="s">
        <v>255</v>
      </c>
      <c r="G22" s="4">
        <v>12</v>
      </c>
      <c r="H22" s="4" t="str">
        <f t="shared" si="1"/>
        <v>Short</v>
      </c>
      <c r="I22" s="4">
        <v>23</v>
      </c>
      <c r="J22" s="4">
        <v>117</v>
      </c>
      <c r="K22" s="4">
        <v>117</v>
      </c>
    </row>
    <row r="23" spans="1:11" s="45" customFormat="1" x14ac:dyDescent="0.35">
      <c r="A23" s="4" t="s">
        <v>417</v>
      </c>
      <c r="B23" s="4" t="s">
        <v>63</v>
      </c>
      <c r="C23" s="4" t="s">
        <v>321</v>
      </c>
      <c r="D23" s="4" t="s">
        <v>335</v>
      </c>
      <c r="E23" s="4" t="s">
        <v>336</v>
      </c>
      <c r="F23" s="4" t="s">
        <v>416</v>
      </c>
      <c r="G23" s="4">
        <v>12</v>
      </c>
      <c r="H23" s="4" t="str">
        <f t="shared" si="1"/>
        <v>Short</v>
      </c>
      <c r="I23" s="4">
        <v>178</v>
      </c>
      <c r="J23" s="4">
        <v>242</v>
      </c>
      <c r="K23" s="4">
        <v>247</v>
      </c>
    </row>
    <row r="24" spans="1:11" s="45" customFormat="1" x14ac:dyDescent="0.35">
      <c r="A24" s="4" t="s">
        <v>417</v>
      </c>
      <c r="B24" s="4" t="s">
        <v>63</v>
      </c>
      <c r="C24" s="4" t="s">
        <v>321</v>
      </c>
      <c r="D24" s="4" t="s">
        <v>15</v>
      </c>
      <c r="E24" s="4" t="s">
        <v>15</v>
      </c>
      <c r="F24" s="4" t="s">
        <v>416</v>
      </c>
      <c r="G24" s="4">
        <v>12</v>
      </c>
      <c r="H24" s="4" t="str">
        <f t="shared" si="1"/>
        <v>Short</v>
      </c>
      <c r="I24" s="4">
        <v>87</v>
      </c>
      <c r="J24" s="4">
        <v>124</v>
      </c>
      <c r="K24" s="4">
        <v>124</v>
      </c>
    </row>
    <row r="25" spans="1:11" s="45" customFormat="1" x14ac:dyDescent="0.35">
      <c r="A25" s="4" t="s">
        <v>418</v>
      </c>
      <c r="B25" s="4" t="s">
        <v>63</v>
      </c>
      <c r="C25" s="4" t="s">
        <v>321</v>
      </c>
      <c r="D25" s="4" t="s">
        <v>335</v>
      </c>
      <c r="E25" s="4" t="s">
        <v>336</v>
      </c>
      <c r="F25" s="4" t="s">
        <v>416</v>
      </c>
      <c r="G25" s="4">
        <v>12</v>
      </c>
      <c r="H25" s="4" t="str">
        <f t="shared" si="1"/>
        <v>Short</v>
      </c>
      <c r="I25" s="4">
        <v>183</v>
      </c>
      <c r="J25" s="4">
        <v>244</v>
      </c>
      <c r="K25" s="4">
        <v>247</v>
      </c>
    </row>
    <row r="26" spans="1:11" s="45" customFormat="1" x14ac:dyDescent="0.35">
      <c r="A26" s="4" t="s">
        <v>418</v>
      </c>
      <c r="B26" s="4" t="s">
        <v>63</v>
      </c>
      <c r="C26" s="4" t="s">
        <v>321</v>
      </c>
      <c r="D26" s="4" t="s">
        <v>15</v>
      </c>
      <c r="E26" s="4" t="s">
        <v>15</v>
      </c>
      <c r="F26" s="4" t="s">
        <v>416</v>
      </c>
      <c r="G26" s="4">
        <v>12</v>
      </c>
      <c r="H26" s="4" t="str">
        <f t="shared" si="1"/>
        <v>Short</v>
      </c>
      <c r="I26" s="4">
        <v>79</v>
      </c>
      <c r="J26" s="4">
        <v>122</v>
      </c>
      <c r="K26" s="4">
        <v>124</v>
      </c>
    </row>
    <row r="27" spans="1:11" s="45" customFormat="1" x14ac:dyDescent="0.35">
      <c r="A27" s="4" t="s">
        <v>346</v>
      </c>
      <c r="B27" s="4" t="s">
        <v>63</v>
      </c>
      <c r="C27" s="4" t="s">
        <v>347</v>
      </c>
      <c r="D27" s="4" t="s">
        <v>335</v>
      </c>
      <c r="E27" s="4" t="s">
        <v>336</v>
      </c>
      <c r="F27" s="4" t="s">
        <v>416</v>
      </c>
      <c r="G27" s="4">
        <v>13</v>
      </c>
      <c r="H27" s="4" t="str">
        <f t="shared" si="1"/>
        <v>Short</v>
      </c>
      <c r="I27" s="4">
        <v>284</v>
      </c>
      <c r="J27" s="4">
        <v>419</v>
      </c>
      <c r="K27" s="4" t="s">
        <v>41</v>
      </c>
    </row>
    <row r="28" spans="1:11" s="45" customFormat="1" x14ac:dyDescent="0.35">
      <c r="A28" s="4" t="s">
        <v>346</v>
      </c>
      <c r="B28" s="4" t="s">
        <v>63</v>
      </c>
      <c r="C28" s="4" t="s">
        <v>347</v>
      </c>
      <c r="D28" s="4" t="s">
        <v>15</v>
      </c>
      <c r="E28" s="4" t="s">
        <v>15</v>
      </c>
      <c r="F28" s="4" t="s">
        <v>416</v>
      </c>
      <c r="G28" s="4">
        <v>13</v>
      </c>
      <c r="H28" s="4" t="str">
        <f t="shared" si="1"/>
        <v>Short</v>
      </c>
      <c r="I28" s="4">
        <v>223</v>
      </c>
      <c r="J28" s="4">
        <v>416</v>
      </c>
      <c r="K28" s="4" t="s">
        <v>41</v>
      </c>
    </row>
    <row r="29" spans="1:11" s="45" customFormat="1" x14ac:dyDescent="0.35">
      <c r="A29" s="4" t="s">
        <v>353</v>
      </c>
      <c r="B29" s="4" t="s">
        <v>63</v>
      </c>
      <c r="C29" s="4" t="s">
        <v>321</v>
      </c>
      <c r="D29" s="4" t="s">
        <v>335</v>
      </c>
      <c r="E29" s="4" t="s">
        <v>336</v>
      </c>
      <c r="F29" s="4" t="s">
        <v>255</v>
      </c>
      <c r="G29" s="4">
        <v>12</v>
      </c>
      <c r="H29" s="4" t="str">
        <f t="shared" si="1"/>
        <v>Short</v>
      </c>
      <c r="I29" s="4">
        <v>101</v>
      </c>
      <c r="J29" s="4">
        <v>235</v>
      </c>
      <c r="K29" s="4" t="s">
        <v>41</v>
      </c>
    </row>
    <row r="30" spans="1:11" s="45" customFormat="1" x14ac:dyDescent="0.35">
      <c r="A30" s="4" t="s">
        <v>353</v>
      </c>
      <c r="B30" s="4" t="s">
        <v>63</v>
      </c>
      <c r="C30" s="4" t="s">
        <v>321</v>
      </c>
      <c r="D30" s="4" t="s">
        <v>15</v>
      </c>
      <c r="E30" s="4" t="s">
        <v>15</v>
      </c>
      <c r="F30" s="4" t="s">
        <v>255</v>
      </c>
      <c r="G30" s="4">
        <v>12</v>
      </c>
      <c r="H30" s="4" t="str">
        <f t="shared" si="1"/>
        <v>Short</v>
      </c>
      <c r="I30" s="4">
        <v>67</v>
      </c>
      <c r="J30" s="4">
        <v>228</v>
      </c>
      <c r="K30" s="4" t="s">
        <v>41</v>
      </c>
    </row>
    <row r="31" spans="1:11" s="45" customFormat="1" x14ac:dyDescent="0.35">
      <c r="A31" s="4" t="s">
        <v>355</v>
      </c>
      <c r="B31" s="4" t="s">
        <v>56</v>
      </c>
      <c r="C31" s="4" t="s">
        <v>321</v>
      </c>
      <c r="D31" s="4" t="s">
        <v>335</v>
      </c>
      <c r="E31" s="4" t="s">
        <v>336</v>
      </c>
      <c r="F31" s="4" t="s">
        <v>419</v>
      </c>
      <c r="G31" s="4">
        <v>13</v>
      </c>
      <c r="H31" s="68" t="str">
        <f t="shared" si="1"/>
        <v>Short</v>
      </c>
      <c r="I31" s="4">
        <v>103</v>
      </c>
      <c r="J31" s="4">
        <v>199</v>
      </c>
      <c r="K31" s="4">
        <v>200</v>
      </c>
    </row>
    <row r="32" spans="1:11" s="45" customFormat="1" x14ac:dyDescent="0.35">
      <c r="A32" s="4" t="s">
        <v>355</v>
      </c>
      <c r="B32" s="4" t="s">
        <v>56</v>
      </c>
      <c r="C32" s="4" t="s">
        <v>321</v>
      </c>
      <c r="D32" s="4" t="s">
        <v>15</v>
      </c>
      <c r="E32" s="4" t="s">
        <v>15</v>
      </c>
      <c r="F32" s="4" t="s">
        <v>419</v>
      </c>
      <c r="G32" s="4">
        <v>13</v>
      </c>
      <c r="H32" s="68" t="str">
        <f t="shared" si="1"/>
        <v>Short</v>
      </c>
      <c r="I32" s="4">
        <v>102</v>
      </c>
      <c r="J32" s="4">
        <v>205</v>
      </c>
      <c r="K32" s="4">
        <v>205</v>
      </c>
    </row>
    <row r="33" spans="1:11" s="45" customFormat="1" ht="23" x14ac:dyDescent="0.35">
      <c r="A33" s="4" t="s">
        <v>357</v>
      </c>
      <c r="B33" s="4" t="s">
        <v>56</v>
      </c>
      <c r="C33" s="4" t="s">
        <v>321</v>
      </c>
      <c r="D33" s="4" t="s">
        <v>335</v>
      </c>
      <c r="E33" s="4" t="s">
        <v>358</v>
      </c>
      <c r="F33" s="4" t="s">
        <v>420</v>
      </c>
      <c r="G33" s="4">
        <v>12</v>
      </c>
      <c r="H33" s="68" t="str">
        <f t="shared" si="1"/>
        <v>Short</v>
      </c>
      <c r="I33" s="4">
        <v>61</v>
      </c>
      <c r="J33" s="4">
        <v>203</v>
      </c>
      <c r="K33" s="4" t="s">
        <v>41</v>
      </c>
    </row>
    <row r="34" spans="1:11" s="45" customFormat="1" ht="23" x14ac:dyDescent="0.35">
      <c r="A34" s="4" t="s">
        <v>357</v>
      </c>
      <c r="B34" s="4" t="s">
        <v>56</v>
      </c>
      <c r="C34" s="4" t="s">
        <v>321</v>
      </c>
      <c r="D34" s="4" t="s">
        <v>335</v>
      </c>
      <c r="E34" s="4" t="s">
        <v>336</v>
      </c>
      <c r="F34" s="4" t="s">
        <v>420</v>
      </c>
      <c r="G34" s="4">
        <v>12</v>
      </c>
      <c r="H34" s="68" t="str">
        <f t="shared" si="1"/>
        <v>Short</v>
      </c>
      <c r="I34" s="4">
        <v>71</v>
      </c>
      <c r="J34" s="4">
        <v>197</v>
      </c>
      <c r="K34" s="4" t="s">
        <v>41</v>
      </c>
    </row>
    <row r="35" spans="1:11" s="45" customFormat="1" ht="23" x14ac:dyDescent="0.35">
      <c r="A35" s="4" t="s">
        <v>357</v>
      </c>
      <c r="B35" s="4" t="s">
        <v>56</v>
      </c>
      <c r="C35" s="4" t="s">
        <v>321</v>
      </c>
      <c r="D35" s="4" t="s">
        <v>335</v>
      </c>
      <c r="E35" s="4" t="s">
        <v>360</v>
      </c>
      <c r="F35" s="4" t="s">
        <v>420</v>
      </c>
      <c r="G35" s="4">
        <v>12</v>
      </c>
      <c r="H35" s="68" t="str">
        <f t="shared" si="1"/>
        <v>Short</v>
      </c>
      <c r="I35" s="4">
        <v>65</v>
      </c>
      <c r="J35" s="4">
        <v>202</v>
      </c>
      <c r="K35" s="4" t="s">
        <v>41</v>
      </c>
    </row>
    <row r="36" spans="1:11" s="45" customFormat="1" ht="23" x14ac:dyDescent="0.35">
      <c r="A36" s="4" t="s">
        <v>357</v>
      </c>
      <c r="B36" s="4" t="s">
        <v>56</v>
      </c>
      <c r="C36" s="4" t="s">
        <v>321</v>
      </c>
      <c r="D36" s="4" t="s">
        <v>335</v>
      </c>
      <c r="E36" s="4" t="s">
        <v>361</v>
      </c>
      <c r="F36" s="4" t="s">
        <v>420</v>
      </c>
      <c r="G36" s="4">
        <v>12</v>
      </c>
      <c r="H36" s="68" t="str">
        <f t="shared" si="1"/>
        <v>Short</v>
      </c>
      <c r="I36" s="4">
        <v>65</v>
      </c>
      <c r="J36" s="4">
        <v>198</v>
      </c>
      <c r="K36" s="4" t="s">
        <v>41</v>
      </c>
    </row>
    <row r="37" spans="1:11" s="45" customFormat="1" ht="23" x14ac:dyDescent="0.35">
      <c r="A37" s="4" t="s">
        <v>357</v>
      </c>
      <c r="B37" s="4" t="s">
        <v>56</v>
      </c>
      <c r="C37" s="4" t="s">
        <v>321</v>
      </c>
      <c r="D37" s="4" t="s">
        <v>15</v>
      </c>
      <c r="E37" s="4" t="s">
        <v>15</v>
      </c>
      <c r="F37" s="4" t="s">
        <v>420</v>
      </c>
      <c r="G37" s="4">
        <v>12</v>
      </c>
      <c r="H37" s="68" t="str">
        <f t="shared" si="1"/>
        <v>Short</v>
      </c>
      <c r="I37" s="4">
        <v>43</v>
      </c>
      <c r="J37" s="4">
        <v>203</v>
      </c>
      <c r="K37" s="4" t="s">
        <v>41</v>
      </c>
    </row>
    <row r="38" spans="1:11" s="45" customFormat="1" ht="23" x14ac:dyDescent="0.35">
      <c r="A38" s="4" t="s">
        <v>367</v>
      </c>
      <c r="B38" s="4" t="s">
        <v>56</v>
      </c>
      <c r="C38" s="4" t="s">
        <v>330</v>
      </c>
      <c r="D38" s="4" t="s">
        <v>335</v>
      </c>
      <c r="E38" s="4" t="s">
        <v>368</v>
      </c>
      <c r="F38" s="4" t="s">
        <v>55</v>
      </c>
      <c r="G38" s="4">
        <v>12</v>
      </c>
      <c r="H38" s="4" t="str">
        <f t="shared" si="1"/>
        <v>Short</v>
      </c>
      <c r="I38" s="4">
        <v>70</v>
      </c>
      <c r="J38" s="4">
        <v>104</v>
      </c>
      <c r="K38" s="4" t="s">
        <v>41</v>
      </c>
    </row>
    <row r="39" spans="1:11" s="45" customFormat="1" ht="23" x14ac:dyDescent="0.35">
      <c r="A39" s="4" t="s">
        <v>367</v>
      </c>
      <c r="B39" s="4" t="s">
        <v>56</v>
      </c>
      <c r="C39" s="4" t="s">
        <v>330</v>
      </c>
      <c r="D39" s="4" t="s">
        <v>335</v>
      </c>
      <c r="E39" s="4" t="s">
        <v>369</v>
      </c>
      <c r="F39" s="4" t="s">
        <v>55</v>
      </c>
      <c r="G39" s="4">
        <v>12</v>
      </c>
      <c r="H39" s="4" t="str">
        <f t="shared" si="1"/>
        <v>Short</v>
      </c>
      <c r="I39" s="4">
        <v>75</v>
      </c>
      <c r="J39" s="4">
        <v>98</v>
      </c>
      <c r="K39" s="4" t="s">
        <v>41</v>
      </c>
    </row>
    <row r="40" spans="1:11" s="45" customFormat="1" ht="23" x14ac:dyDescent="0.35">
      <c r="A40" s="4" t="s">
        <v>367</v>
      </c>
      <c r="B40" s="4" t="s">
        <v>56</v>
      </c>
      <c r="C40" s="4" t="s">
        <v>330</v>
      </c>
      <c r="D40" s="4" t="s">
        <v>15</v>
      </c>
      <c r="E40" s="4" t="s">
        <v>15</v>
      </c>
      <c r="F40" s="4" t="s">
        <v>55</v>
      </c>
      <c r="G40" s="4">
        <v>12</v>
      </c>
      <c r="H40" s="4" t="str">
        <f t="shared" si="1"/>
        <v>Short</v>
      </c>
      <c r="I40" s="4">
        <v>58</v>
      </c>
      <c r="J40" s="4">
        <v>103</v>
      </c>
      <c r="K40" s="4" t="s">
        <v>41</v>
      </c>
    </row>
    <row r="41" spans="1:11" s="45" customFormat="1" x14ac:dyDescent="0.35">
      <c r="A41" s="4" t="s">
        <v>375</v>
      </c>
      <c r="B41" s="4" t="s">
        <v>56</v>
      </c>
      <c r="C41" s="4" t="s">
        <v>330</v>
      </c>
      <c r="D41" s="4" t="s">
        <v>335</v>
      </c>
      <c r="E41" s="4" t="s">
        <v>376</v>
      </c>
      <c r="F41" s="4" t="s">
        <v>55</v>
      </c>
      <c r="G41" s="4">
        <v>12</v>
      </c>
      <c r="H41" s="4" t="str">
        <f t="shared" si="1"/>
        <v>Short</v>
      </c>
      <c r="I41" s="4">
        <v>97</v>
      </c>
      <c r="J41" s="4">
        <v>131</v>
      </c>
      <c r="K41" s="4">
        <v>139</v>
      </c>
    </row>
    <row r="42" spans="1:11" s="45" customFormat="1" x14ac:dyDescent="0.35">
      <c r="A42" s="4" t="s">
        <v>375</v>
      </c>
      <c r="B42" s="4" t="s">
        <v>56</v>
      </c>
      <c r="C42" s="4" t="s">
        <v>330</v>
      </c>
      <c r="D42" s="4" t="s">
        <v>335</v>
      </c>
      <c r="E42" s="4" t="s">
        <v>379</v>
      </c>
      <c r="F42" s="4" t="s">
        <v>55</v>
      </c>
      <c r="G42" s="4">
        <v>12</v>
      </c>
      <c r="H42" s="4" t="str">
        <f t="shared" si="1"/>
        <v>Short</v>
      </c>
      <c r="I42" s="4">
        <v>81</v>
      </c>
      <c r="J42" s="4">
        <v>119</v>
      </c>
      <c r="K42" s="4">
        <v>130</v>
      </c>
    </row>
    <row r="43" spans="1:11" s="45" customFormat="1" x14ac:dyDescent="0.35">
      <c r="A43" s="4" t="s">
        <v>375</v>
      </c>
      <c r="B43" s="4" t="s">
        <v>56</v>
      </c>
      <c r="C43" s="4" t="s">
        <v>330</v>
      </c>
      <c r="D43" s="4" t="s">
        <v>15</v>
      </c>
      <c r="E43" s="4" t="s">
        <v>15</v>
      </c>
      <c r="F43" s="4" t="s">
        <v>55</v>
      </c>
      <c r="G43" s="4">
        <v>12</v>
      </c>
      <c r="H43" s="4" t="str">
        <f t="shared" si="1"/>
        <v>Short</v>
      </c>
      <c r="I43" s="4">
        <v>73</v>
      </c>
      <c r="J43" s="4">
        <v>127</v>
      </c>
      <c r="K43" s="4">
        <v>134</v>
      </c>
    </row>
    <row r="44" spans="1:11" s="45" customFormat="1" x14ac:dyDescent="0.35">
      <c r="A44" s="4" t="s">
        <v>388</v>
      </c>
      <c r="B44" s="4" t="s">
        <v>56</v>
      </c>
      <c r="C44" s="4" t="s">
        <v>347</v>
      </c>
      <c r="D44" s="4" t="s">
        <v>335</v>
      </c>
      <c r="E44" s="4" t="s">
        <v>361</v>
      </c>
      <c r="F44" s="4" t="s">
        <v>421</v>
      </c>
      <c r="G44" s="4">
        <v>13</v>
      </c>
      <c r="H44" s="4" t="str">
        <f t="shared" si="1"/>
        <v>Short</v>
      </c>
      <c r="I44" s="4">
        <v>77</v>
      </c>
      <c r="J44" s="4">
        <v>156</v>
      </c>
      <c r="K44" s="4" t="s">
        <v>41</v>
      </c>
    </row>
    <row r="45" spans="1:11" s="45" customFormat="1" x14ac:dyDescent="0.35">
      <c r="A45" s="4" t="s">
        <v>388</v>
      </c>
      <c r="B45" s="4" t="s">
        <v>56</v>
      </c>
      <c r="C45" s="4" t="s">
        <v>347</v>
      </c>
      <c r="D45" s="4" t="s">
        <v>15</v>
      </c>
      <c r="E45" s="4" t="s">
        <v>15</v>
      </c>
      <c r="F45" s="4" t="s">
        <v>421</v>
      </c>
      <c r="G45" s="4">
        <v>13</v>
      </c>
      <c r="H45" s="4" t="str">
        <f t="shared" si="1"/>
        <v>Short</v>
      </c>
      <c r="I45" s="4">
        <v>125</v>
      </c>
      <c r="J45" s="4">
        <v>331</v>
      </c>
      <c r="K45" s="4" t="s">
        <v>41</v>
      </c>
    </row>
    <row r="46" spans="1:11" s="45" customFormat="1" x14ac:dyDescent="0.35">
      <c r="A46" s="4" t="s">
        <v>355</v>
      </c>
      <c r="B46" s="4" t="s">
        <v>56</v>
      </c>
      <c r="C46" s="4" t="s">
        <v>321</v>
      </c>
      <c r="D46" s="4" t="s">
        <v>335</v>
      </c>
      <c r="E46" s="4" t="s">
        <v>336</v>
      </c>
      <c r="F46" s="4" t="s">
        <v>419</v>
      </c>
      <c r="G46" s="4">
        <v>26</v>
      </c>
      <c r="H46" s="4" t="str">
        <f>IF(G46&gt;=52,"Long",IF(G46&gt;=26,"Intermediate",IF(G46&lt;26,"Short")))</f>
        <v>Intermediate</v>
      </c>
      <c r="I46" s="4">
        <v>116</v>
      </c>
      <c r="J46" s="4">
        <v>199</v>
      </c>
      <c r="K46" s="4">
        <v>200</v>
      </c>
    </row>
    <row r="47" spans="1:11" s="45" customFormat="1" x14ac:dyDescent="0.35">
      <c r="A47" s="4" t="s">
        <v>355</v>
      </c>
      <c r="B47" s="4" t="s">
        <v>56</v>
      </c>
      <c r="C47" s="4" t="s">
        <v>321</v>
      </c>
      <c r="D47" s="4" t="s">
        <v>15</v>
      </c>
      <c r="E47" s="4" t="s">
        <v>15</v>
      </c>
      <c r="F47" s="4" t="s">
        <v>419</v>
      </c>
      <c r="G47" s="4">
        <v>26</v>
      </c>
      <c r="H47" s="4" t="str">
        <f>IF(G47&gt;=52,"Long",IF(G47&gt;=26,"Intermediate",IF(G47&lt;26,"Short")))</f>
        <v>Intermediate</v>
      </c>
      <c r="I47" s="4">
        <v>106</v>
      </c>
      <c r="J47" s="4">
        <v>205</v>
      </c>
      <c r="K47" s="4">
        <v>205</v>
      </c>
    </row>
    <row r="48" spans="1:11" s="45" customFormat="1" x14ac:dyDescent="0.35">
      <c r="A48" s="4" t="s">
        <v>396</v>
      </c>
      <c r="B48" s="4" t="s">
        <v>56</v>
      </c>
      <c r="C48" s="4" t="s">
        <v>321</v>
      </c>
      <c r="D48" s="4" t="s">
        <v>335</v>
      </c>
      <c r="E48" s="4" t="s">
        <v>422</v>
      </c>
      <c r="F48" s="4" t="s">
        <v>416</v>
      </c>
      <c r="G48" s="4">
        <v>12</v>
      </c>
      <c r="H48" s="4" t="str">
        <f t="shared" si="1"/>
        <v>Short</v>
      </c>
      <c r="I48" s="4">
        <v>79</v>
      </c>
      <c r="J48" s="4">
        <v>163</v>
      </c>
      <c r="K48" s="4">
        <v>164</v>
      </c>
    </row>
    <row r="49" spans="1:11" s="45" customFormat="1" x14ac:dyDescent="0.35">
      <c r="A49" s="4" t="s">
        <v>396</v>
      </c>
      <c r="B49" s="4" t="s">
        <v>56</v>
      </c>
      <c r="C49" s="4" t="s">
        <v>321</v>
      </c>
      <c r="D49" s="4" t="s">
        <v>15</v>
      </c>
      <c r="E49" s="4" t="s">
        <v>423</v>
      </c>
      <c r="F49" s="4" t="s">
        <v>416</v>
      </c>
      <c r="G49" s="4">
        <v>12</v>
      </c>
      <c r="H49" s="4" t="str">
        <f t="shared" si="1"/>
        <v>Short</v>
      </c>
      <c r="I49" s="4">
        <v>55</v>
      </c>
      <c r="J49" s="4">
        <v>159</v>
      </c>
      <c r="K49" s="4">
        <v>162</v>
      </c>
    </row>
    <row r="50" spans="1:11" s="45" customFormat="1" x14ac:dyDescent="0.35">
      <c r="A50" s="4" t="s">
        <v>399</v>
      </c>
      <c r="B50" s="4" t="s">
        <v>56</v>
      </c>
      <c r="C50" s="4" t="s">
        <v>321</v>
      </c>
      <c r="D50" s="4" t="s">
        <v>335</v>
      </c>
      <c r="E50" s="4" t="s">
        <v>400</v>
      </c>
      <c r="F50" s="4" t="s">
        <v>416</v>
      </c>
      <c r="G50" s="4">
        <v>12</v>
      </c>
      <c r="H50" s="4" t="str">
        <f t="shared" si="1"/>
        <v>Short</v>
      </c>
      <c r="I50" s="4">
        <v>162</v>
      </c>
      <c r="J50" s="4">
        <v>253</v>
      </c>
      <c r="K50" s="4">
        <v>254</v>
      </c>
    </row>
    <row r="51" spans="1:11" s="45" customFormat="1" x14ac:dyDescent="0.35">
      <c r="A51" s="4" t="s">
        <v>399</v>
      </c>
      <c r="B51" s="4" t="s">
        <v>56</v>
      </c>
      <c r="C51" s="4" t="s">
        <v>321</v>
      </c>
      <c r="D51" s="4" t="s">
        <v>15</v>
      </c>
      <c r="E51" s="4" t="s">
        <v>398</v>
      </c>
      <c r="F51" s="4" t="s">
        <v>416</v>
      </c>
      <c r="G51" s="4">
        <v>12</v>
      </c>
      <c r="H51" s="4" t="str">
        <f t="shared" si="1"/>
        <v>Short</v>
      </c>
      <c r="I51" s="4">
        <v>123</v>
      </c>
      <c r="J51" s="4">
        <v>238</v>
      </c>
      <c r="K51" s="4">
        <v>238</v>
      </c>
    </row>
    <row r="52" spans="1:11" s="45" customFormat="1" x14ac:dyDescent="0.35">
      <c r="A52" s="4" t="s">
        <v>401</v>
      </c>
      <c r="B52" s="4" t="s">
        <v>63</v>
      </c>
      <c r="C52" s="4" t="s">
        <v>321</v>
      </c>
      <c r="D52" s="4" t="s">
        <v>335</v>
      </c>
      <c r="E52" s="4" t="s">
        <v>400</v>
      </c>
      <c r="F52" s="4" t="s">
        <v>416</v>
      </c>
      <c r="G52" s="4">
        <v>12</v>
      </c>
      <c r="H52" s="68" t="str">
        <f t="shared" si="1"/>
        <v>Short</v>
      </c>
      <c r="I52" s="4">
        <v>161</v>
      </c>
      <c r="J52" s="4">
        <v>207</v>
      </c>
      <c r="K52" s="4">
        <v>208</v>
      </c>
    </row>
    <row r="53" spans="1:11" s="45" customFormat="1" x14ac:dyDescent="0.35">
      <c r="A53" s="4" t="s">
        <v>401</v>
      </c>
      <c r="B53" s="4" t="s">
        <v>63</v>
      </c>
      <c r="C53" s="4" t="s">
        <v>321</v>
      </c>
      <c r="D53" s="4" t="s">
        <v>15</v>
      </c>
      <c r="E53" s="4" t="s">
        <v>398</v>
      </c>
      <c r="F53" s="4" t="s">
        <v>416</v>
      </c>
      <c r="G53" s="4">
        <v>12</v>
      </c>
      <c r="H53" s="68" t="str">
        <f t="shared" si="1"/>
        <v>Short</v>
      </c>
      <c r="I53" s="4">
        <v>144</v>
      </c>
      <c r="J53" s="4">
        <v>212</v>
      </c>
      <c r="K53" s="4">
        <v>212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5"/>
  <sheetViews>
    <sheetView zoomScaleNormal="100" workbookViewId="0">
      <pane xSplit="1" ySplit="2" topLeftCell="B42" activePane="bottomRight" state="frozen"/>
      <selection pane="topRight" activeCell="B1" sqref="B1"/>
      <selection pane="bottomLeft" activeCell="A2" sqref="A2"/>
      <selection pane="bottomRight" activeCell="A2" sqref="A2:H55"/>
    </sheetView>
  </sheetViews>
  <sheetFormatPr defaultColWidth="9.08984375" defaultRowHeight="11.5" x14ac:dyDescent="0.25"/>
  <cols>
    <col min="1" max="1" width="22.08984375" style="24" bestFit="1" customWidth="1"/>
    <col min="2" max="2" width="9.54296875" style="24" bestFit="1" customWidth="1"/>
    <col min="3" max="3" width="17.08984375" style="24" customWidth="1"/>
    <col min="4" max="5" width="14.54296875" style="24" bestFit="1" customWidth="1"/>
    <col min="6" max="6" width="27" style="24" bestFit="1" customWidth="1"/>
    <col min="7" max="7" width="9.08984375" style="24" customWidth="1"/>
    <col min="8" max="8" width="20.0898437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552</v>
      </c>
    </row>
    <row r="2" spans="1:56" s="42" customFormat="1" ht="34.5" x14ac:dyDescent="0.25">
      <c r="A2" s="42" t="s">
        <v>1</v>
      </c>
      <c r="B2" s="42" t="s">
        <v>0</v>
      </c>
      <c r="C2" s="42" t="s">
        <v>3</v>
      </c>
      <c r="D2" s="42" t="s">
        <v>68</v>
      </c>
      <c r="E2" s="42" t="s">
        <v>69</v>
      </c>
      <c r="F2" s="42" t="s">
        <v>70</v>
      </c>
      <c r="G2" s="42" t="s">
        <v>71</v>
      </c>
      <c r="H2" s="42" t="s">
        <v>4</v>
      </c>
      <c r="I2" s="42" t="s">
        <v>5</v>
      </c>
      <c r="J2" s="42" t="s">
        <v>6</v>
      </c>
      <c r="K2" s="42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61" t="s">
        <v>170</v>
      </c>
      <c r="AW2" s="61" t="s">
        <v>171</v>
      </c>
      <c r="AX2" s="61" t="s">
        <v>161</v>
      </c>
      <c r="AY2" s="61" t="s">
        <v>162</v>
      </c>
      <c r="AZ2" s="61" t="s">
        <v>163</v>
      </c>
      <c r="BA2" s="61" t="s">
        <v>164</v>
      </c>
      <c r="BB2" s="61" t="s">
        <v>165</v>
      </c>
      <c r="BC2" s="61" t="s">
        <v>166</v>
      </c>
      <c r="BD2" s="61" t="s">
        <v>167</v>
      </c>
    </row>
    <row r="3" spans="1:56" s="44" customFormat="1" x14ac:dyDescent="0.35">
      <c r="A3" s="16" t="s">
        <v>320</v>
      </c>
      <c r="B3" s="16" t="s">
        <v>63</v>
      </c>
      <c r="C3" s="16" t="s">
        <v>321</v>
      </c>
      <c r="D3" s="16" t="s">
        <v>2</v>
      </c>
      <c r="E3" s="16" t="s">
        <v>15</v>
      </c>
      <c r="F3" s="16" t="s">
        <v>534</v>
      </c>
      <c r="G3" s="16" t="s">
        <v>15</v>
      </c>
      <c r="H3" s="16" t="s">
        <v>424</v>
      </c>
      <c r="I3" s="16" t="s">
        <v>31</v>
      </c>
      <c r="J3" s="16">
        <v>13</v>
      </c>
      <c r="K3" s="16" t="str">
        <f t="shared" ref="K3:K55" si="0">IF(J3&gt;=52,"Long",IF(J3&gt;=26,"Intermediate",IF(J3&lt;26,"Short")))</f>
        <v>Short</v>
      </c>
      <c r="L3" s="4">
        <v>111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>
        <v>120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>
        <v>104</v>
      </c>
      <c r="Y3" s="4">
        <v>2.37</v>
      </c>
      <c r="Z3" s="4" t="s">
        <v>35</v>
      </c>
      <c r="AA3" s="4">
        <v>2.1800000000000002</v>
      </c>
      <c r="AB3" s="4" t="s">
        <v>41</v>
      </c>
      <c r="AC3" s="4" t="s">
        <v>41</v>
      </c>
      <c r="AD3" s="4">
        <v>118</v>
      </c>
      <c r="AE3" s="4">
        <v>2.93</v>
      </c>
      <c r="AF3" s="4" t="s">
        <v>35</v>
      </c>
      <c r="AG3" s="4">
        <v>2.33</v>
      </c>
      <c r="AH3" s="4" t="s">
        <v>41</v>
      </c>
      <c r="AI3" s="4" t="s">
        <v>41</v>
      </c>
      <c r="AJ3" s="4">
        <v>104</v>
      </c>
      <c r="AK3" s="4">
        <v>-2.37</v>
      </c>
      <c r="AL3" s="4" t="s">
        <v>36</v>
      </c>
      <c r="AM3" s="4">
        <v>0.19</v>
      </c>
      <c r="AN3" s="4" t="s">
        <v>41</v>
      </c>
      <c r="AO3" s="4" t="s">
        <v>41</v>
      </c>
      <c r="AP3" s="4">
        <v>118</v>
      </c>
      <c r="AQ3" s="4">
        <v>-1.8</v>
      </c>
      <c r="AR3" s="4" t="s">
        <v>36</v>
      </c>
      <c r="AS3" s="4">
        <v>0.18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41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 t="s">
        <v>41</v>
      </c>
    </row>
    <row r="4" spans="1:56" s="44" customFormat="1" x14ac:dyDescent="0.35">
      <c r="A4" s="16" t="s">
        <v>324</v>
      </c>
      <c r="B4" s="16" t="s">
        <v>56</v>
      </c>
      <c r="C4" s="16" t="s">
        <v>321</v>
      </c>
      <c r="D4" s="16" t="s">
        <v>2</v>
      </c>
      <c r="E4" s="16" t="s">
        <v>15</v>
      </c>
      <c r="F4" s="16" t="s">
        <v>534</v>
      </c>
      <c r="G4" s="16" t="s">
        <v>15</v>
      </c>
      <c r="H4" s="16" t="s">
        <v>425</v>
      </c>
      <c r="I4" s="16" t="s">
        <v>426</v>
      </c>
      <c r="J4" s="16">
        <v>13</v>
      </c>
      <c r="K4" s="16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128</v>
      </c>
      <c r="AK4" s="4">
        <v>-12.69</v>
      </c>
      <c r="AL4" s="4" t="s">
        <v>36</v>
      </c>
      <c r="AM4" s="4">
        <v>1.1499999999999999</v>
      </c>
      <c r="AN4" s="4" t="s">
        <v>41</v>
      </c>
      <c r="AO4" s="4" t="s">
        <v>41</v>
      </c>
      <c r="AP4" s="4">
        <v>128</v>
      </c>
      <c r="AQ4" s="4">
        <v>-9.43</v>
      </c>
      <c r="AR4" s="4" t="s">
        <v>36</v>
      </c>
      <c r="AS4" s="4">
        <v>1.08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427</v>
      </c>
    </row>
    <row r="5" spans="1:56" s="44" customFormat="1" x14ac:dyDescent="0.35">
      <c r="A5" s="16" t="s">
        <v>325</v>
      </c>
      <c r="B5" s="16" t="s">
        <v>63</v>
      </c>
      <c r="C5" s="16" t="s">
        <v>321</v>
      </c>
      <c r="D5" s="16" t="s">
        <v>2</v>
      </c>
      <c r="E5" s="16" t="s">
        <v>15</v>
      </c>
      <c r="F5" s="16" t="s">
        <v>18</v>
      </c>
      <c r="G5" s="16" t="s">
        <v>15</v>
      </c>
      <c r="H5" s="16" t="s">
        <v>425</v>
      </c>
      <c r="I5" s="16" t="s">
        <v>426</v>
      </c>
      <c r="J5" s="16">
        <v>16</v>
      </c>
      <c r="K5" s="16" t="str">
        <f t="shared" si="0"/>
        <v>Short</v>
      </c>
      <c r="L5" s="4">
        <v>144</v>
      </c>
      <c r="M5" s="4">
        <v>33.1</v>
      </c>
      <c r="N5" s="4" t="s">
        <v>35</v>
      </c>
      <c r="O5" s="4">
        <v>7.5</v>
      </c>
      <c r="P5" s="4" t="s">
        <v>41</v>
      </c>
      <c r="Q5" s="4" t="s">
        <v>41</v>
      </c>
      <c r="R5" s="4">
        <v>144</v>
      </c>
      <c r="S5" s="4">
        <v>33.5</v>
      </c>
      <c r="T5" s="4" t="s">
        <v>35</v>
      </c>
      <c r="U5" s="4">
        <v>7.1</v>
      </c>
      <c r="V5" s="4" t="s">
        <v>41</v>
      </c>
      <c r="W5" s="4" t="s">
        <v>41</v>
      </c>
      <c r="X5" s="4">
        <v>144</v>
      </c>
      <c r="Y5" s="4">
        <v>24.6</v>
      </c>
      <c r="Z5" s="4" t="s">
        <v>35</v>
      </c>
      <c r="AA5" s="4">
        <v>8.4</v>
      </c>
      <c r="AB5" s="4" t="s">
        <v>41</v>
      </c>
      <c r="AC5" s="4" t="s">
        <v>41</v>
      </c>
      <c r="AD5" s="4">
        <v>144</v>
      </c>
      <c r="AE5" s="4">
        <v>30.3</v>
      </c>
      <c r="AF5" s="4" t="s">
        <v>35</v>
      </c>
      <c r="AG5" s="4">
        <v>9.8000000000000007</v>
      </c>
      <c r="AH5" s="4" t="s">
        <v>41</v>
      </c>
      <c r="AI5" s="4" t="s">
        <v>41</v>
      </c>
      <c r="AJ5" s="4" t="s">
        <v>41</v>
      </c>
      <c r="AK5" s="4" t="s">
        <v>41</v>
      </c>
      <c r="AL5" s="4" t="s">
        <v>41</v>
      </c>
      <c r="AM5" s="4" t="s">
        <v>41</v>
      </c>
      <c r="AN5" s="4" t="s">
        <v>41</v>
      </c>
      <c r="AO5" s="4" t="s">
        <v>41</v>
      </c>
      <c r="AP5" s="4" t="s">
        <v>41</v>
      </c>
      <c r="AQ5" s="4" t="s">
        <v>41</v>
      </c>
      <c r="AR5" s="4" t="s">
        <v>41</v>
      </c>
      <c r="AS5" s="4" t="s">
        <v>41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428</v>
      </c>
    </row>
    <row r="6" spans="1:56" s="44" customFormat="1" ht="23" x14ac:dyDescent="0.35">
      <c r="A6" s="16" t="s">
        <v>332</v>
      </c>
      <c r="B6" s="16" t="s">
        <v>63</v>
      </c>
      <c r="C6" s="16" t="s">
        <v>321</v>
      </c>
      <c r="D6" s="16" t="s">
        <v>2</v>
      </c>
      <c r="E6" s="16" t="s">
        <v>15</v>
      </c>
      <c r="F6" s="16" t="s">
        <v>18</v>
      </c>
      <c r="G6" s="16" t="s">
        <v>15</v>
      </c>
      <c r="H6" s="16" t="s">
        <v>424</v>
      </c>
      <c r="I6" s="16" t="s">
        <v>31</v>
      </c>
      <c r="J6" s="16">
        <v>14</v>
      </c>
      <c r="K6" s="16" t="str">
        <f>IF(J6&gt;=52,"Long",IF(J6&gt;=26,"Intermediate",IF(J6&lt;26,"Short")))</f>
        <v>Short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177</v>
      </c>
      <c r="AK6" s="4">
        <v>-2.0099999999999998</v>
      </c>
      <c r="AL6" s="4" t="s">
        <v>48</v>
      </c>
      <c r="AM6" s="4" t="s">
        <v>41</v>
      </c>
      <c r="AN6" s="4">
        <v>-2.2200000000000002</v>
      </c>
      <c r="AO6" s="4">
        <v>-1.79</v>
      </c>
      <c r="AP6" s="4">
        <v>176</v>
      </c>
      <c r="AQ6" s="4">
        <v>-1.34</v>
      </c>
      <c r="AR6" s="4" t="s">
        <v>48</v>
      </c>
      <c r="AS6" s="4" t="s">
        <v>41</v>
      </c>
      <c r="AT6" s="4">
        <v>-1.56</v>
      </c>
      <c r="AU6" s="4">
        <v>-1.1200000000000001</v>
      </c>
      <c r="AV6" s="4">
        <v>177</v>
      </c>
      <c r="AW6" s="4">
        <v>176</v>
      </c>
      <c r="AX6" s="4" t="s">
        <v>429</v>
      </c>
      <c r="AY6" s="4">
        <v>-0.67</v>
      </c>
      <c r="AZ6" s="4" t="s">
        <v>48</v>
      </c>
      <c r="BA6" s="4" t="s">
        <v>41</v>
      </c>
      <c r="BB6" s="4">
        <v>-0.97</v>
      </c>
      <c r="BC6" s="4">
        <v>-0.36</v>
      </c>
      <c r="BD6" s="4" t="s">
        <v>65</v>
      </c>
    </row>
    <row r="7" spans="1:56" s="44" customFormat="1" x14ac:dyDescent="0.35">
      <c r="A7" s="16" t="s">
        <v>329</v>
      </c>
      <c r="B7" s="16" t="s">
        <v>56</v>
      </c>
      <c r="C7" s="16" t="s">
        <v>330</v>
      </c>
      <c r="D7" s="16" t="s">
        <v>2</v>
      </c>
      <c r="E7" s="16" t="s">
        <v>15</v>
      </c>
      <c r="F7" s="16" t="s">
        <v>18</v>
      </c>
      <c r="G7" s="16" t="s">
        <v>15</v>
      </c>
      <c r="H7" s="16" t="s">
        <v>425</v>
      </c>
      <c r="I7" s="16" t="s">
        <v>426</v>
      </c>
      <c r="J7" s="16">
        <v>13</v>
      </c>
      <c r="K7" s="16" t="str">
        <f t="shared" si="0"/>
        <v>Short</v>
      </c>
      <c r="L7" s="4">
        <v>184</v>
      </c>
      <c r="M7" s="4">
        <v>27.17</v>
      </c>
      <c r="N7" s="4" t="s">
        <v>35</v>
      </c>
      <c r="O7" s="4">
        <v>10.27</v>
      </c>
      <c r="P7" s="4" t="s">
        <v>41</v>
      </c>
      <c r="Q7" s="4" t="s">
        <v>41</v>
      </c>
      <c r="R7" s="4">
        <v>182</v>
      </c>
      <c r="S7" s="4">
        <v>26.73</v>
      </c>
      <c r="T7" s="4" t="s">
        <v>35</v>
      </c>
      <c r="U7" s="4">
        <v>10.36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184</v>
      </c>
      <c r="AK7" s="4">
        <v>-9.64</v>
      </c>
      <c r="AL7" s="4" t="s">
        <v>48</v>
      </c>
      <c r="AM7" s="4" t="s">
        <v>41</v>
      </c>
      <c r="AN7" s="4">
        <v>-10.97</v>
      </c>
      <c r="AO7" s="4">
        <v>-8.31</v>
      </c>
      <c r="AP7" s="4">
        <v>182</v>
      </c>
      <c r="AQ7" s="4">
        <v>-7.28</v>
      </c>
      <c r="AR7" s="4" t="s">
        <v>48</v>
      </c>
      <c r="AS7" s="4" t="s">
        <v>41</v>
      </c>
      <c r="AT7" s="4">
        <v>-8.59</v>
      </c>
      <c r="AU7" s="4">
        <v>-5.97</v>
      </c>
      <c r="AV7" s="4">
        <v>184</v>
      </c>
      <c r="AW7" s="4">
        <v>182</v>
      </c>
      <c r="AX7" s="4" t="s">
        <v>331</v>
      </c>
      <c r="AY7" s="4">
        <v>-2.36</v>
      </c>
      <c r="AZ7" s="4" t="s">
        <v>48</v>
      </c>
      <c r="BA7" s="4" t="s">
        <v>41</v>
      </c>
      <c r="BB7" s="4">
        <v>-3.95</v>
      </c>
      <c r="BC7" s="4">
        <v>-0.78</v>
      </c>
      <c r="BD7" s="4">
        <v>4.0000000000000001E-3</v>
      </c>
    </row>
    <row r="8" spans="1:56" s="44" customFormat="1" x14ac:dyDescent="0.35">
      <c r="A8" s="16" t="s">
        <v>334</v>
      </c>
      <c r="B8" s="16" t="s">
        <v>56</v>
      </c>
      <c r="C8" s="16" t="s">
        <v>321</v>
      </c>
      <c r="D8" s="16" t="s">
        <v>335</v>
      </c>
      <c r="E8" s="16" t="s">
        <v>15</v>
      </c>
      <c r="F8" s="16" t="s">
        <v>336</v>
      </c>
      <c r="G8" s="16" t="s">
        <v>15</v>
      </c>
      <c r="H8" s="16" t="s">
        <v>425</v>
      </c>
      <c r="I8" s="16" t="s">
        <v>426</v>
      </c>
      <c r="J8" s="16">
        <v>13</v>
      </c>
      <c r="K8" s="16" t="str">
        <f t="shared" si="0"/>
        <v>Short</v>
      </c>
      <c r="L8" s="4">
        <v>481</v>
      </c>
      <c r="M8" s="4">
        <v>34.4</v>
      </c>
      <c r="N8" s="4" t="s">
        <v>35</v>
      </c>
      <c r="O8" s="70">
        <v>11.7</v>
      </c>
      <c r="P8" s="4" t="s">
        <v>41</v>
      </c>
      <c r="Q8" s="4" t="s">
        <v>41</v>
      </c>
      <c r="R8" s="4">
        <v>243</v>
      </c>
      <c r="S8" s="4">
        <v>34.6</v>
      </c>
      <c r="T8" s="4" t="s">
        <v>36</v>
      </c>
      <c r="U8" s="4">
        <v>10.4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481</v>
      </c>
      <c r="AK8" s="4">
        <v>-9.1999999999999993</v>
      </c>
      <c r="AL8" s="4" t="s">
        <v>35</v>
      </c>
      <c r="AM8" s="4">
        <v>11.6</v>
      </c>
      <c r="AN8" s="4" t="s">
        <v>41</v>
      </c>
      <c r="AO8" s="4" t="s">
        <v>41</v>
      </c>
      <c r="AP8" s="4">
        <v>243</v>
      </c>
      <c r="AQ8" s="4">
        <v>-6.2</v>
      </c>
      <c r="AR8" s="4" t="s">
        <v>35</v>
      </c>
      <c r="AS8" s="4">
        <v>11.8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41</v>
      </c>
    </row>
    <row r="9" spans="1:56" s="44" customFormat="1" x14ac:dyDescent="0.35">
      <c r="A9" s="16" t="s">
        <v>337</v>
      </c>
      <c r="B9" s="16" t="s">
        <v>56</v>
      </c>
      <c r="C9" s="16" t="s">
        <v>321</v>
      </c>
      <c r="D9" s="16" t="s">
        <v>335</v>
      </c>
      <c r="E9" s="16" t="s">
        <v>15</v>
      </c>
      <c r="F9" s="16" t="s">
        <v>336</v>
      </c>
      <c r="G9" s="16" t="s">
        <v>15</v>
      </c>
      <c r="H9" s="16" t="s">
        <v>425</v>
      </c>
      <c r="I9" s="16" t="s">
        <v>33</v>
      </c>
      <c r="J9" s="16">
        <v>13</v>
      </c>
      <c r="K9" s="16" t="str">
        <f t="shared" si="0"/>
        <v>Short</v>
      </c>
      <c r="L9" s="4">
        <v>420</v>
      </c>
      <c r="M9" s="4">
        <v>36.200000000000003</v>
      </c>
      <c r="N9" s="4" t="s">
        <v>35</v>
      </c>
      <c r="O9" s="70">
        <v>10.78</v>
      </c>
      <c r="P9" s="4" t="s">
        <v>41</v>
      </c>
      <c r="Q9" s="4" t="s">
        <v>41</v>
      </c>
      <c r="R9" s="4">
        <v>424</v>
      </c>
      <c r="S9" s="4">
        <v>35.799999999999997</v>
      </c>
      <c r="T9" s="4" t="s">
        <v>35</v>
      </c>
      <c r="U9" s="4">
        <v>10.84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420</v>
      </c>
      <c r="AK9" s="4">
        <v>-10.3</v>
      </c>
      <c r="AL9" s="4" t="s">
        <v>35</v>
      </c>
      <c r="AM9" s="4">
        <v>11.76</v>
      </c>
      <c r="AN9" s="4" t="s">
        <v>41</v>
      </c>
      <c r="AO9" s="4" t="s">
        <v>41</v>
      </c>
      <c r="AP9" s="4">
        <v>424</v>
      </c>
      <c r="AQ9" s="4">
        <v>-8</v>
      </c>
      <c r="AR9" s="4" t="s">
        <v>35</v>
      </c>
      <c r="AS9" s="4">
        <v>13.29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41</v>
      </c>
    </row>
    <row r="10" spans="1:56" s="44" customFormat="1" x14ac:dyDescent="0.35">
      <c r="A10" s="16" t="s">
        <v>338</v>
      </c>
      <c r="B10" s="16" t="s">
        <v>56</v>
      </c>
      <c r="C10" s="16" t="s">
        <v>321</v>
      </c>
      <c r="D10" s="16" t="s">
        <v>335</v>
      </c>
      <c r="E10" s="16" t="s">
        <v>15</v>
      </c>
      <c r="F10" s="16" t="s">
        <v>336</v>
      </c>
      <c r="G10" s="16" t="s">
        <v>15</v>
      </c>
      <c r="H10" s="16" t="s">
        <v>425</v>
      </c>
      <c r="I10" s="16" t="s">
        <v>426</v>
      </c>
      <c r="J10" s="16">
        <v>13</v>
      </c>
      <c r="K10" s="16" t="str">
        <f t="shared" si="0"/>
        <v>Short</v>
      </c>
      <c r="L10" s="4">
        <v>393</v>
      </c>
      <c r="M10" s="4">
        <v>36.9</v>
      </c>
      <c r="N10" s="4" t="s">
        <v>35</v>
      </c>
      <c r="O10" s="70">
        <v>10.95</v>
      </c>
      <c r="P10" s="4" t="s">
        <v>41</v>
      </c>
      <c r="Q10" s="4" t="s">
        <v>41</v>
      </c>
      <c r="R10" s="4">
        <v>382</v>
      </c>
      <c r="S10" s="4">
        <v>37.200000000000003</v>
      </c>
      <c r="T10" s="4" t="s">
        <v>35</v>
      </c>
      <c r="U10" s="4">
        <v>10.47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393</v>
      </c>
      <c r="AK10" s="4">
        <v>-10.8</v>
      </c>
      <c r="AL10" s="4" t="s">
        <v>35</v>
      </c>
      <c r="AM10" s="4">
        <v>13.07</v>
      </c>
      <c r="AN10" s="4" t="s">
        <v>41</v>
      </c>
      <c r="AO10" s="4" t="s">
        <v>41</v>
      </c>
      <c r="AP10" s="4">
        <v>382</v>
      </c>
      <c r="AQ10" s="4">
        <v>-6.3</v>
      </c>
      <c r="AR10" s="4" t="s">
        <v>35</v>
      </c>
      <c r="AS10" s="4">
        <v>11.8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44" customFormat="1" x14ac:dyDescent="0.35">
      <c r="A11" s="16" t="s">
        <v>340</v>
      </c>
      <c r="B11" s="16" t="s">
        <v>63</v>
      </c>
      <c r="C11" s="16" t="s">
        <v>321</v>
      </c>
      <c r="D11" s="16" t="s">
        <v>335</v>
      </c>
      <c r="E11" s="16" t="s">
        <v>15</v>
      </c>
      <c r="F11" s="16" t="s">
        <v>336</v>
      </c>
      <c r="G11" s="16" t="s">
        <v>15</v>
      </c>
      <c r="H11" s="16" t="s">
        <v>425</v>
      </c>
      <c r="I11" s="16" t="s">
        <v>430</v>
      </c>
      <c r="J11" s="16">
        <v>24</v>
      </c>
      <c r="K11" s="16" t="str">
        <f t="shared" si="0"/>
        <v>Short</v>
      </c>
      <c r="L11" s="4">
        <v>318</v>
      </c>
      <c r="M11" s="4">
        <v>788.2</v>
      </c>
      <c r="N11" s="4" t="s">
        <v>35</v>
      </c>
      <c r="O11" s="70">
        <v>309</v>
      </c>
      <c r="P11" s="4" t="s">
        <v>41</v>
      </c>
      <c r="Q11" s="4" t="s">
        <v>41</v>
      </c>
      <c r="R11" s="4">
        <v>313</v>
      </c>
      <c r="S11" s="4">
        <v>765.8</v>
      </c>
      <c r="T11" s="4" t="s">
        <v>35</v>
      </c>
      <c r="U11" s="4">
        <v>312.2</v>
      </c>
      <c r="V11" s="4" t="s">
        <v>41</v>
      </c>
      <c r="W11" s="4" t="s">
        <v>41</v>
      </c>
      <c r="X11" s="4">
        <v>318</v>
      </c>
      <c r="Y11" s="4">
        <v>500.1</v>
      </c>
      <c r="Z11" s="4" t="s">
        <v>35</v>
      </c>
      <c r="AA11" s="4">
        <v>382.7</v>
      </c>
      <c r="AB11" s="4" t="s">
        <v>41</v>
      </c>
      <c r="AC11" s="4" t="s">
        <v>41</v>
      </c>
      <c r="AD11" s="4">
        <v>313</v>
      </c>
      <c r="AE11" s="4">
        <v>540.29999999999995</v>
      </c>
      <c r="AF11" s="4" t="s">
        <v>35</v>
      </c>
      <c r="AG11" s="4">
        <v>374.1</v>
      </c>
      <c r="AH11" s="4" t="s">
        <v>41</v>
      </c>
      <c r="AI11" s="4" t="s">
        <v>41</v>
      </c>
      <c r="AJ11" s="4">
        <v>318</v>
      </c>
      <c r="AK11" s="4">
        <v>-289.3</v>
      </c>
      <c r="AL11" s="4" t="s">
        <v>35</v>
      </c>
      <c r="AM11" s="4">
        <v>340.7</v>
      </c>
      <c r="AN11" s="4" t="s">
        <v>41</v>
      </c>
      <c r="AO11" s="4" t="s">
        <v>41</v>
      </c>
      <c r="AP11" s="4">
        <v>313</v>
      </c>
      <c r="AQ11" s="4">
        <v>-227.4</v>
      </c>
      <c r="AR11" s="4" t="s">
        <v>35</v>
      </c>
      <c r="AS11" s="4">
        <v>362.7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44" customFormat="1" x14ac:dyDescent="0.35">
      <c r="A12" s="16" t="s">
        <v>339</v>
      </c>
      <c r="B12" s="16" t="s">
        <v>56</v>
      </c>
      <c r="C12" s="16" t="s">
        <v>321</v>
      </c>
      <c r="D12" s="16" t="s">
        <v>335</v>
      </c>
      <c r="E12" s="16" t="s">
        <v>15</v>
      </c>
      <c r="F12" s="16" t="s">
        <v>336</v>
      </c>
      <c r="G12" s="16" t="s">
        <v>15</v>
      </c>
      <c r="H12" s="16" t="s">
        <v>425</v>
      </c>
      <c r="I12" s="16" t="s">
        <v>33</v>
      </c>
      <c r="J12" s="16">
        <v>13</v>
      </c>
      <c r="K12" s="16" t="str">
        <f t="shared" si="0"/>
        <v>Short</v>
      </c>
      <c r="L12" s="4">
        <v>444</v>
      </c>
      <c r="M12" s="4">
        <v>33</v>
      </c>
      <c r="N12" s="4" t="s">
        <v>35</v>
      </c>
      <c r="O12" s="70">
        <v>8.65</v>
      </c>
      <c r="P12" s="4" t="s">
        <v>41</v>
      </c>
      <c r="Q12" s="4" t="s">
        <v>41</v>
      </c>
      <c r="R12" s="4">
        <v>231</v>
      </c>
      <c r="S12" s="4">
        <v>33</v>
      </c>
      <c r="T12" s="4" t="s">
        <v>35</v>
      </c>
      <c r="U12" s="4">
        <v>8.51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444</v>
      </c>
      <c r="AK12" s="70">
        <v>-11</v>
      </c>
      <c r="AL12" s="4" t="s">
        <v>35</v>
      </c>
      <c r="AM12" s="4">
        <v>13.06</v>
      </c>
      <c r="AN12" s="4" t="s">
        <v>41</v>
      </c>
      <c r="AO12" s="4" t="s">
        <v>41</v>
      </c>
      <c r="AP12" s="4">
        <v>231</v>
      </c>
      <c r="AQ12" s="4">
        <v>-6.1</v>
      </c>
      <c r="AR12" s="4" t="s">
        <v>35</v>
      </c>
      <c r="AS12" s="4">
        <v>11.71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41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4" t="s">
        <v>41</v>
      </c>
    </row>
    <row r="13" spans="1:56" s="44" customFormat="1" ht="34.5" x14ac:dyDescent="0.35">
      <c r="A13" s="16" t="s">
        <v>342</v>
      </c>
      <c r="B13" s="16" t="s">
        <v>56</v>
      </c>
      <c r="C13" s="16" t="s">
        <v>330</v>
      </c>
      <c r="D13" s="16" t="s">
        <v>335</v>
      </c>
      <c r="E13" s="16" t="s">
        <v>15</v>
      </c>
      <c r="F13" s="16" t="s">
        <v>336</v>
      </c>
      <c r="G13" s="16" t="s">
        <v>15</v>
      </c>
      <c r="H13" s="16" t="s">
        <v>431</v>
      </c>
      <c r="I13" s="16" t="s">
        <v>33</v>
      </c>
      <c r="J13" s="16">
        <v>12</v>
      </c>
      <c r="K13" s="16" t="str">
        <f t="shared" si="0"/>
        <v>Short</v>
      </c>
      <c r="L13" s="4">
        <v>236</v>
      </c>
      <c r="M13" s="4">
        <v>66.599999999999994</v>
      </c>
      <c r="N13" s="4" t="s">
        <v>35</v>
      </c>
      <c r="O13" s="70">
        <v>17.899999999999999</v>
      </c>
      <c r="P13" s="4" t="s">
        <v>41</v>
      </c>
      <c r="Q13" s="4" t="s">
        <v>41</v>
      </c>
      <c r="R13" s="4">
        <v>125</v>
      </c>
      <c r="S13" s="4">
        <v>64.7</v>
      </c>
      <c r="T13" s="4" t="s">
        <v>35</v>
      </c>
      <c r="U13" s="4">
        <v>18</v>
      </c>
      <c r="V13" s="4" t="s">
        <v>41</v>
      </c>
      <c r="W13" s="4" t="s">
        <v>41</v>
      </c>
      <c r="X13" s="4">
        <v>236</v>
      </c>
      <c r="Y13" s="4">
        <v>44.6</v>
      </c>
      <c r="Z13" s="4" t="s">
        <v>35</v>
      </c>
      <c r="AA13" s="4">
        <v>23.2</v>
      </c>
      <c r="AB13" s="4" t="s">
        <v>41</v>
      </c>
      <c r="AC13" s="4" t="s">
        <v>41</v>
      </c>
      <c r="AD13" s="4">
        <v>125</v>
      </c>
      <c r="AE13" s="67">
        <v>54.6</v>
      </c>
      <c r="AF13" s="4" t="s">
        <v>35</v>
      </c>
      <c r="AG13" s="4">
        <v>23.9</v>
      </c>
      <c r="AH13" s="4" t="s">
        <v>41</v>
      </c>
      <c r="AI13" s="4" t="s">
        <v>41</v>
      </c>
      <c r="AJ13" s="4" t="s">
        <v>41</v>
      </c>
      <c r="AK13" s="4" t="s">
        <v>41</v>
      </c>
      <c r="AL13" s="4" t="s">
        <v>41</v>
      </c>
      <c r="AM13" s="4" t="s">
        <v>41</v>
      </c>
      <c r="AN13" s="4" t="s">
        <v>41</v>
      </c>
      <c r="AO13" s="4" t="s">
        <v>41</v>
      </c>
      <c r="AP13" s="4" t="s">
        <v>41</v>
      </c>
      <c r="AQ13" s="4" t="s">
        <v>41</v>
      </c>
      <c r="AR13" s="4" t="s">
        <v>41</v>
      </c>
      <c r="AS13" s="4" t="s">
        <v>41</v>
      </c>
      <c r="AT13" s="4" t="s">
        <v>41</v>
      </c>
      <c r="AU13" s="4" t="s">
        <v>41</v>
      </c>
      <c r="AV13" s="4">
        <v>236</v>
      </c>
      <c r="AW13" s="4">
        <v>125</v>
      </c>
      <c r="AX13" s="4" t="s">
        <v>344</v>
      </c>
      <c r="AY13" s="4">
        <v>-11.11</v>
      </c>
      <c r="AZ13" s="4" t="s">
        <v>48</v>
      </c>
      <c r="BA13" s="4" t="s">
        <v>41</v>
      </c>
      <c r="BB13" s="4">
        <v>-15.63</v>
      </c>
      <c r="BC13" s="4">
        <v>-6.59</v>
      </c>
      <c r="BD13" s="4" t="s">
        <v>50</v>
      </c>
    </row>
    <row r="14" spans="1:56" s="44" customFormat="1" ht="34.5" x14ac:dyDescent="0.35">
      <c r="A14" s="16" t="s">
        <v>345</v>
      </c>
      <c r="B14" s="16" t="s">
        <v>56</v>
      </c>
      <c r="C14" s="16" t="s">
        <v>330</v>
      </c>
      <c r="D14" s="16" t="s">
        <v>335</v>
      </c>
      <c r="E14" s="16" t="s">
        <v>15</v>
      </c>
      <c r="F14" s="16" t="s">
        <v>336</v>
      </c>
      <c r="G14" s="16" t="s">
        <v>15</v>
      </c>
      <c r="H14" s="16" t="s">
        <v>431</v>
      </c>
      <c r="I14" s="16" t="s">
        <v>33</v>
      </c>
      <c r="J14" s="16">
        <v>12</v>
      </c>
      <c r="K14" s="16" t="str">
        <f t="shared" si="0"/>
        <v>Short</v>
      </c>
      <c r="L14" s="4">
        <v>246</v>
      </c>
      <c r="M14" s="4">
        <v>65.8</v>
      </c>
      <c r="N14" s="4" t="s">
        <v>35</v>
      </c>
      <c r="O14" s="70">
        <v>19.7</v>
      </c>
      <c r="P14" s="4" t="s">
        <v>41</v>
      </c>
      <c r="Q14" s="4" t="s">
        <v>41</v>
      </c>
      <c r="R14" s="4">
        <v>112</v>
      </c>
      <c r="S14" s="4">
        <v>65.2</v>
      </c>
      <c r="T14" s="4" t="s">
        <v>35</v>
      </c>
      <c r="U14" s="4">
        <v>18.7</v>
      </c>
      <c r="V14" s="4" t="s">
        <v>41</v>
      </c>
      <c r="W14" s="4" t="s">
        <v>41</v>
      </c>
      <c r="X14" s="4">
        <v>246</v>
      </c>
      <c r="Y14" s="4">
        <v>43</v>
      </c>
      <c r="Z14" s="4" t="s">
        <v>35</v>
      </c>
      <c r="AA14" s="4">
        <v>24.6</v>
      </c>
      <c r="AB14" s="4" t="s">
        <v>41</v>
      </c>
      <c r="AC14" s="4" t="s">
        <v>41</v>
      </c>
      <c r="AD14" s="4">
        <v>112</v>
      </c>
      <c r="AE14" s="4">
        <v>53.9</v>
      </c>
      <c r="AF14" s="4" t="s">
        <v>35</v>
      </c>
      <c r="AG14" s="4">
        <v>24.2</v>
      </c>
      <c r="AH14" s="4" t="s">
        <v>41</v>
      </c>
      <c r="AI14" s="4" t="s">
        <v>41</v>
      </c>
      <c r="AJ14" s="4" t="s">
        <v>41</v>
      </c>
      <c r="AK14" s="4" t="s">
        <v>41</v>
      </c>
      <c r="AL14" s="4" t="s">
        <v>41</v>
      </c>
      <c r="AM14" s="4" t="s">
        <v>41</v>
      </c>
      <c r="AN14" s="4" t="s">
        <v>41</v>
      </c>
      <c r="AO14" s="4" t="s">
        <v>41</v>
      </c>
      <c r="AP14" s="4" t="s">
        <v>41</v>
      </c>
      <c r="AQ14" s="4" t="s">
        <v>41</v>
      </c>
      <c r="AR14" s="4" t="s">
        <v>41</v>
      </c>
      <c r="AS14" s="4" t="s">
        <v>41</v>
      </c>
      <c r="AT14" s="4" t="s">
        <v>41</v>
      </c>
      <c r="AU14" s="4" t="s">
        <v>41</v>
      </c>
      <c r="AV14" s="4">
        <v>246</v>
      </c>
      <c r="AW14" s="4">
        <v>112</v>
      </c>
      <c r="AX14" s="4" t="s">
        <v>344</v>
      </c>
      <c r="AY14" s="4">
        <v>-11.38</v>
      </c>
      <c r="AZ14" s="4" t="s">
        <v>48</v>
      </c>
      <c r="BA14" s="4" t="s">
        <v>41</v>
      </c>
      <c r="BB14" s="4">
        <v>-16.11</v>
      </c>
      <c r="BC14" s="4">
        <v>-6.65</v>
      </c>
      <c r="BD14" s="4" t="s">
        <v>50</v>
      </c>
    </row>
    <row r="15" spans="1:56" s="44" customFormat="1" x14ac:dyDescent="0.35">
      <c r="A15" s="16" t="s">
        <v>349</v>
      </c>
      <c r="B15" s="16" t="s">
        <v>63</v>
      </c>
      <c r="C15" s="16" t="s">
        <v>321</v>
      </c>
      <c r="D15" s="16" t="s">
        <v>335</v>
      </c>
      <c r="E15" s="16" t="s">
        <v>15</v>
      </c>
      <c r="F15" s="16" t="s">
        <v>336</v>
      </c>
      <c r="G15" s="16" t="s">
        <v>15</v>
      </c>
      <c r="H15" s="16" t="s">
        <v>431</v>
      </c>
      <c r="I15" s="16" t="s">
        <v>33</v>
      </c>
      <c r="J15" s="16">
        <v>12</v>
      </c>
      <c r="K15" s="16" t="str">
        <f t="shared" si="0"/>
        <v>Short</v>
      </c>
      <c r="L15" s="4" t="s">
        <v>41</v>
      </c>
      <c r="M15" s="4" t="s">
        <v>41</v>
      </c>
      <c r="N15" s="4" t="s">
        <v>41</v>
      </c>
      <c r="O15" s="70" t="s">
        <v>41</v>
      </c>
      <c r="P15" s="4" t="s">
        <v>41</v>
      </c>
      <c r="Q15" s="4" t="s">
        <v>41</v>
      </c>
      <c r="R15" s="4" t="s">
        <v>41</v>
      </c>
      <c r="S15" s="4" t="s">
        <v>41</v>
      </c>
      <c r="T15" s="4" t="s">
        <v>41</v>
      </c>
      <c r="U15" s="4" t="s">
        <v>41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221</v>
      </c>
      <c r="AK15" s="4">
        <v>-36.299999999999997</v>
      </c>
      <c r="AL15" s="4" t="s">
        <v>35</v>
      </c>
      <c r="AM15" s="4">
        <v>25.5</v>
      </c>
      <c r="AN15" s="4" t="s">
        <v>41</v>
      </c>
      <c r="AO15" s="4" t="s">
        <v>41</v>
      </c>
      <c r="AP15" s="4">
        <v>108</v>
      </c>
      <c r="AQ15" s="4">
        <v>-30.6</v>
      </c>
      <c r="AR15" s="4" t="s">
        <v>35</v>
      </c>
      <c r="AS15" s="4">
        <v>25.5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41</v>
      </c>
    </row>
    <row r="16" spans="1:56" s="44" customFormat="1" x14ac:dyDescent="0.35">
      <c r="A16" s="16" t="s">
        <v>351</v>
      </c>
      <c r="B16" s="16" t="s">
        <v>63</v>
      </c>
      <c r="C16" s="16" t="s">
        <v>321</v>
      </c>
      <c r="D16" s="16" t="s">
        <v>335</v>
      </c>
      <c r="E16" s="16" t="s">
        <v>15</v>
      </c>
      <c r="F16" s="16" t="s">
        <v>336</v>
      </c>
      <c r="G16" s="16" t="s">
        <v>15</v>
      </c>
      <c r="H16" s="16" t="s">
        <v>431</v>
      </c>
      <c r="I16" s="16" t="s">
        <v>33</v>
      </c>
      <c r="J16" s="16">
        <v>12</v>
      </c>
      <c r="K16" s="16" t="str">
        <f t="shared" si="0"/>
        <v>Short</v>
      </c>
      <c r="L16" s="4" t="s">
        <v>41</v>
      </c>
      <c r="M16" s="4" t="s">
        <v>41</v>
      </c>
      <c r="N16" s="4" t="s">
        <v>41</v>
      </c>
      <c r="O16" s="70" t="s">
        <v>41</v>
      </c>
      <c r="P16" s="4" t="s">
        <v>41</v>
      </c>
      <c r="Q16" s="4" t="s">
        <v>41</v>
      </c>
      <c r="R16" s="4" t="s">
        <v>41</v>
      </c>
      <c r="S16" s="4" t="s">
        <v>41</v>
      </c>
      <c r="T16" s="4" t="s">
        <v>41</v>
      </c>
      <c r="U16" s="4" t="s">
        <v>41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220</v>
      </c>
      <c r="AK16" s="4">
        <v>-36.799999999999997</v>
      </c>
      <c r="AL16" s="4" t="s">
        <v>35</v>
      </c>
      <c r="AM16" s="4">
        <v>26.5</v>
      </c>
      <c r="AN16" s="4" t="s">
        <v>41</v>
      </c>
      <c r="AO16" s="4" t="s">
        <v>41</v>
      </c>
      <c r="AP16" s="4">
        <v>106</v>
      </c>
      <c r="AQ16" s="4">
        <v>-32.299999999999997</v>
      </c>
      <c r="AR16" s="4" t="s">
        <v>35</v>
      </c>
      <c r="AS16" s="4">
        <v>26.5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41</v>
      </c>
      <c r="AY16" s="4" t="s">
        <v>41</v>
      </c>
      <c r="AZ16" s="4" t="s">
        <v>41</v>
      </c>
      <c r="BA16" s="4" t="s">
        <v>41</v>
      </c>
      <c r="BB16" s="4" t="s">
        <v>41</v>
      </c>
      <c r="BC16" s="4" t="s">
        <v>41</v>
      </c>
      <c r="BD16" s="4" t="s">
        <v>41</v>
      </c>
    </row>
    <row r="17" spans="1:56" s="44" customFormat="1" x14ac:dyDescent="0.35">
      <c r="A17" s="16" t="s">
        <v>352</v>
      </c>
      <c r="B17" s="16" t="s">
        <v>56</v>
      </c>
      <c r="C17" s="16" t="s">
        <v>330</v>
      </c>
      <c r="D17" s="16" t="s">
        <v>335</v>
      </c>
      <c r="E17" s="16" t="s">
        <v>15</v>
      </c>
      <c r="F17" s="16" t="s">
        <v>336</v>
      </c>
      <c r="G17" s="16" t="s">
        <v>15</v>
      </c>
      <c r="H17" s="16" t="s">
        <v>431</v>
      </c>
      <c r="I17" s="16" t="s">
        <v>430</v>
      </c>
      <c r="J17" s="16">
        <v>12</v>
      </c>
      <c r="K17" s="16" t="str">
        <f t="shared" si="0"/>
        <v>Short</v>
      </c>
      <c r="L17" s="4">
        <v>202</v>
      </c>
      <c r="M17" s="4">
        <v>991.1</v>
      </c>
      <c r="N17" s="4" t="s">
        <v>35</v>
      </c>
      <c r="O17" s="70">
        <v>351.1</v>
      </c>
      <c r="P17" s="4" t="s">
        <v>41</v>
      </c>
      <c r="Q17" s="4" t="s">
        <v>41</v>
      </c>
      <c r="R17" s="4">
        <v>200</v>
      </c>
      <c r="S17" s="4">
        <v>1019</v>
      </c>
      <c r="T17" s="4" t="s">
        <v>35</v>
      </c>
      <c r="U17" s="4">
        <v>354.7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202</v>
      </c>
      <c r="AK17" s="4">
        <v>-429.2</v>
      </c>
      <c r="AL17" s="4" t="s">
        <v>37</v>
      </c>
      <c r="AM17" s="4">
        <v>29.3</v>
      </c>
      <c r="AN17" s="4" t="s">
        <v>41</v>
      </c>
      <c r="AO17" s="4" t="s">
        <v>41</v>
      </c>
      <c r="AP17" s="4">
        <v>200</v>
      </c>
      <c r="AQ17" s="4">
        <v>-290.10000000000002</v>
      </c>
      <c r="AR17" s="4" t="s">
        <v>37</v>
      </c>
      <c r="AS17" s="4">
        <v>29.1</v>
      </c>
      <c r="AT17" s="4" t="s">
        <v>41</v>
      </c>
      <c r="AU17" s="4" t="s">
        <v>41</v>
      </c>
      <c r="AV17" s="4" t="s">
        <v>41</v>
      </c>
      <c r="AW17" s="4" t="s">
        <v>41</v>
      </c>
      <c r="AX17" s="4" t="s">
        <v>41</v>
      </c>
      <c r="AY17" s="4" t="s">
        <v>41</v>
      </c>
      <c r="AZ17" s="4" t="s">
        <v>41</v>
      </c>
      <c r="BA17" s="4" t="s">
        <v>41</v>
      </c>
      <c r="BB17" s="4" t="s">
        <v>41</v>
      </c>
      <c r="BC17" s="4" t="s">
        <v>41</v>
      </c>
      <c r="BD17" s="4" t="s">
        <v>41</v>
      </c>
    </row>
    <row r="18" spans="1:56" s="44" customFormat="1" x14ac:dyDescent="0.35">
      <c r="A18" s="16" t="s">
        <v>346</v>
      </c>
      <c r="B18" s="16" t="s">
        <v>63</v>
      </c>
      <c r="C18" s="16" t="s">
        <v>347</v>
      </c>
      <c r="D18" s="16" t="s">
        <v>335</v>
      </c>
      <c r="E18" s="16" t="s">
        <v>15</v>
      </c>
      <c r="F18" s="16" t="s">
        <v>336</v>
      </c>
      <c r="G18" s="16" t="s">
        <v>15</v>
      </c>
      <c r="H18" s="16" t="s">
        <v>425</v>
      </c>
      <c r="I18" s="16" t="s">
        <v>426</v>
      </c>
      <c r="J18" s="16">
        <v>13</v>
      </c>
      <c r="K18" s="16" t="str">
        <f t="shared" si="0"/>
        <v>Short</v>
      </c>
      <c r="L18" s="4">
        <v>419</v>
      </c>
      <c r="M18" s="4">
        <v>37.200000000000003</v>
      </c>
      <c r="N18" s="4" t="s">
        <v>35</v>
      </c>
      <c r="O18" s="4">
        <v>10.45</v>
      </c>
      <c r="P18" s="4" t="s">
        <v>41</v>
      </c>
      <c r="Q18" s="4" t="s">
        <v>41</v>
      </c>
      <c r="R18" s="4">
        <v>416</v>
      </c>
      <c r="S18" s="4">
        <v>37.200000000000003</v>
      </c>
      <c r="T18" s="4" t="s">
        <v>35</v>
      </c>
      <c r="U18" s="4">
        <v>10.84</v>
      </c>
      <c r="V18" s="4" t="s">
        <v>41</v>
      </c>
      <c r="W18" s="4" t="s">
        <v>41</v>
      </c>
      <c r="X18" s="4">
        <v>419</v>
      </c>
      <c r="Y18" s="4">
        <v>25.74</v>
      </c>
      <c r="Z18" s="4" t="s">
        <v>372</v>
      </c>
      <c r="AA18" s="4" t="s">
        <v>41</v>
      </c>
      <c r="AB18" s="4" t="s">
        <v>41</v>
      </c>
      <c r="AC18" s="4" t="s">
        <v>41</v>
      </c>
      <c r="AD18" s="4">
        <v>416</v>
      </c>
      <c r="AE18" s="4">
        <v>29.65</v>
      </c>
      <c r="AF18" s="4" t="s">
        <v>372</v>
      </c>
      <c r="AG18" s="4" t="s">
        <v>41</v>
      </c>
      <c r="AH18" s="4" t="s">
        <v>41</v>
      </c>
      <c r="AI18" s="4" t="s">
        <v>41</v>
      </c>
      <c r="AJ18" s="4">
        <v>419</v>
      </c>
      <c r="AK18" s="4">
        <v>-10.9</v>
      </c>
      <c r="AL18" s="4" t="s">
        <v>35</v>
      </c>
      <c r="AM18" s="4">
        <v>13.86</v>
      </c>
      <c r="AN18" s="4" t="s">
        <v>41</v>
      </c>
      <c r="AO18" s="4" t="s">
        <v>41</v>
      </c>
      <c r="AP18" s="4">
        <v>416</v>
      </c>
      <c r="AQ18" s="4">
        <v>-6.8</v>
      </c>
      <c r="AR18" s="4" t="s">
        <v>35</v>
      </c>
      <c r="AS18" s="4">
        <v>12.55</v>
      </c>
      <c r="AT18" s="4" t="s">
        <v>41</v>
      </c>
      <c r="AU18" s="4" t="s">
        <v>41</v>
      </c>
      <c r="AV18" s="4" t="s">
        <v>41</v>
      </c>
      <c r="AW18" s="4" t="s">
        <v>41</v>
      </c>
      <c r="AX18" s="4" t="s">
        <v>41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4" t="s">
        <v>41</v>
      </c>
    </row>
    <row r="19" spans="1:56" s="44" customFormat="1" x14ac:dyDescent="0.35">
      <c r="A19" s="16" t="s">
        <v>353</v>
      </c>
      <c r="B19" s="16" t="s">
        <v>56</v>
      </c>
      <c r="C19" s="16" t="s">
        <v>321</v>
      </c>
      <c r="D19" s="16" t="s">
        <v>335</v>
      </c>
      <c r="E19" s="16" t="s">
        <v>15</v>
      </c>
      <c r="F19" s="16" t="s">
        <v>336</v>
      </c>
      <c r="G19" s="16" t="s">
        <v>15</v>
      </c>
      <c r="H19" s="16" t="s">
        <v>432</v>
      </c>
      <c r="I19" s="16" t="s">
        <v>31</v>
      </c>
      <c r="J19" s="16">
        <v>12</v>
      </c>
      <c r="K19" s="16" t="str">
        <f t="shared" si="0"/>
        <v>Short</v>
      </c>
      <c r="L19" s="4">
        <v>233</v>
      </c>
      <c r="M19" s="4">
        <v>4.8</v>
      </c>
      <c r="N19" s="4" t="s">
        <v>35</v>
      </c>
      <c r="O19" s="70">
        <v>1.1000000000000001</v>
      </c>
      <c r="P19" s="4" t="s">
        <v>41</v>
      </c>
      <c r="Q19" s="4" t="s">
        <v>41</v>
      </c>
      <c r="R19" s="4">
        <v>227</v>
      </c>
      <c r="S19" s="4">
        <v>4.9000000000000004</v>
      </c>
      <c r="T19" s="4" t="s">
        <v>35</v>
      </c>
      <c r="U19" s="4">
        <v>1.2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233</v>
      </c>
      <c r="AK19" s="4">
        <v>-1.8</v>
      </c>
      <c r="AL19" s="4" t="s">
        <v>35</v>
      </c>
      <c r="AM19" s="4">
        <v>1.5</v>
      </c>
      <c r="AN19" s="4" t="s">
        <v>41</v>
      </c>
      <c r="AO19" s="4" t="s">
        <v>41</v>
      </c>
      <c r="AP19" s="4">
        <v>228</v>
      </c>
      <c r="AQ19" s="4">
        <v>-1.3</v>
      </c>
      <c r="AR19" s="4" t="s">
        <v>35</v>
      </c>
      <c r="AS19" s="4">
        <v>1.8</v>
      </c>
      <c r="AT19" s="4" t="s">
        <v>41</v>
      </c>
      <c r="AU19" s="4" t="s">
        <v>41</v>
      </c>
      <c r="AV19" s="4" t="s">
        <v>41</v>
      </c>
      <c r="AW19" s="4" t="s">
        <v>41</v>
      </c>
      <c r="AX19" s="4" t="s">
        <v>41</v>
      </c>
      <c r="AY19" s="4" t="s">
        <v>41</v>
      </c>
      <c r="AZ19" s="4" t="s">
        <v>41</v>
      </c>
      <c r="BA19" s="4" t="s">
        <v>41</v>
      </c>
      <c r="BB19" s="4" t="s">
        <v>41</v>
      </c>
      <c r="BC19" s="4" t="s">
        <v>41</v>
      </c>
      <c r="BD19" s="4" t="s">
        <v>41</v>
      </c>
    </row>
    <row r="20" spans="1:56" s="44" customFormat="1" ht="34.5" x14ac:dyDescent="0.35">
      <c r="A20" s="16" t="s">
        <v>355</v>
      </c>
      <c r="B20" s="16" t="s">
        <v>56</v>
      </c>
      <c r="C20" s="16" t="s">
        <v>321</v>
      </c>
      <c r="D20" s="16" t="s">
        <v>335</v>
      </c>
      <c r="E20" s="16" t="s">
        <v>15</v>
      </c>
      <c r="F20" s="16" t="s">
        <v>336</v>
      </c>
      <c r="G20" s="16" t="s">
        <v>15</v>
      </c>
      <c r="H20" s="16" t="s">
        <v>433</v>
      </c>
      <c r="I20" s="16" t="s">
        <v>31</v>
      </c>
      <c r="J20" s="16">
        <v>13</v>
      </c>
      <c r="K20" s="16" t="str">
        <f t="shared" si="0"/>
        <v>Short</v>
      </c>
      <c r="L20" s="4">
        <v>199</v>
      </c>
      <c r="M20" s="4">
        <v>11.6</v>
      </c>
      <c r="N20" s="4" t="s">
        <v>35</v>
      </c>
      <c r="O20" s="70">
        <v>2.9</v>
      </c>
      <c r="P20" s="4" t="s">
        <v>41</v>
      </c>
      <c r="Q20" s="4" t="s">
        <v>41</v>
      </c>
      <c r="R20" s="4">
        <v>205</v>
      </c>
      <c r="S20" s="4">
        <v>11.8</v>
      </c>
      <c r="T20" s="4" t="s">
        <v>35</v>
      </c>
      <c r="U20" s="4">
        <v>3.1</v>
      </c>
      <c r="V20" s="4" t="s">
        <v>41</v>
      </c>
      <c r="W20" s="4" t="s">
        <v>41</v>
      </c>
      <c r="X20" s="4">
        <v>182</v>
      </c>
      <c r="Y20" s="4">
        <v>8</v>
      </c>
      <c r="Z20" s="4" t="s">
        <v>36</v>
      </c>
      <c r="AA20" s="4">
        <v>0.3</v>
      </c>
      <c r="AB20" s="4" t="s">
        <v>41</v>
      </c>
      <c r="AC20" s="4" t="s">
        <v>41</v>
      </c>
      <c r="AD20" s="4">
        <v>188</v>
      </c>
      <c r="AE20" s="4">
        <v>8.8000000000000007</v>
      </c>
      <c r="AF20" s="4" t="s">
        <v>36</v>
      </c>
      <c r="AG20" s="4">
        <v>0.3</v>
      </c>
      <c r="AH20" s="4" t="s">
        <v>41</v>
      </c>
      <c r="AI20" s="4" t="s">
        <v>41</v>
      </c>
      <c r="AJ20" s="4" t="s">
        <v>41</v>
      </c>
      <c r="AK20" s="4" t="s">
        <v>41</v>
      </c>
      <c r="AL20" s="4" t="s">
        <v>41</v>
      </c>
      <c r="AM20" s="4" t="s">
        <v>41</v>
      </c>
      <c r="AN20" s="4" t="s">
        <v>41</v>
      </c>
      <c r="AO20" s="4" t="s">
        <v>41</v>
      </c>
      <c r="AP20" s="4" t="s">
        <v>41</v>
      </c>
      <c r="AQ20" s="4" t="s">
        <v>41</v>
      </c>
      <c r="AR20" s="4" t="s">
        <v>41</v>
      </c>
      <c r="AS20" s="4" t="s">
        <v>41</v>
      </c>
      <c r="AT20" s="4" t="s">
        <v>41</v>
      </c>
      <c r="AU20" s="4" t="s">
        <v>41</v>
      </c>
      <c r="AV20" s="4">
        <v>182</v>
      </c>
      <c r="AW20" s="4">
        <v>188</v>
      </c>
      <c r="AX20" s="4" t="s">
        <v>356</v>
      </c>
      <c r="AY20" s="4" t="s">
        <v>41</v>
      </c>
      <c r="AZ20" s="4" t="s">
        <v>41</v>
      </c>
      <c r="BA20" s="4" t="s">
        <v>41</v>
      </c>
      <c r="BB20" s="4" t="s">
        <v>41</v>
      </c>
      <c r="BC20" s="4" t="s">
        <v>41</v>
      </c>
      <c r="BD20" s="4">
        <v>2.7E-2</v>
      </c>
    </row>
    <row r="21" spans="1:56" s="44" customFormat="1" ht="23" x14ac:dyDescent="0.35">
      <c r="A21" s="16" t="s">
        <v>357</v>
      </c>
      <c r="B21" s="16" t="s">
        <v>56</v>
      </c>
      <c r="C21" s="16" t="s">
        <v>321</v>
      </c>
      <c r="D21" s="16" t="s">
        <v>335</v>
      </c>
      <c r="E21" s="16" t="s">
        <v>15</v>
      </c>
      <c r="F21" s="16" t="s">
        <v>358</v>
      </c>
      <c r="G21" s="16" t="s">
        <v>15</v>
      </c>
      <c r="H21" s="16" t="s">
        <v>425</v>
      </c>
      <c r="I21" s="16" t="s">
        <v>426</v>
      </c>
      <c r="J21" s="16">
        <v>12</v>
      </c>
      <c r="K21" s="16" t="str">
        <f t="shared" si="0"/>
        <v>Short</v>
      </c>
      <c r="L21" s="4">
        <v>203</v>
      </c>
      <c r="M21" s="4">
        <v>36.200000000000003</v>
      </c>
      <c r="N21" s="4" t="s">
        <v>35</v>
      </c>
      <c r="O21" s="4">
        <v>10.8</v>
      </c>
      <c r="P21" s="4" t="s">
        <v>41</v>
      </c>
      <c r="Q21" s="4" t="s">
        <v>41</v>
      </c>
      <c r="R21" s="4">
        <v>203</v>
      </c>
      <c r="S21" s="4">
        <v>36</v>
      </c>
      <c r="T21" s="4" t="s">
        <v>35</v>
      </c>
      <c r="U21" s="4">
        <v>10.8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203</v>
      </c>
      <c r="AK21" s="4">
        <v>-6.8</v>
      </c>
      <c r="AL21" s="4" t="s">
        <v>359</v>
      </c>
      <c r="AM21" s="4" t="s">
        <v>50</v>
      </c>
      <c r="AN21" s="4" t="s">
        <v>41</v>
      </c>
      <c r="AO21" s="4" t="s">
        <v>41</v>
      </c>
      <c r="AP21" s="4">
        <v>203</v>
      </c>
      <c r="AQ21" s="4">
        <v>-3.9</v>
      </c>
      <c r="AR21" s="4" t="s">
        <v>359</v>
      </c>
      <c r="AS21" s="4" t="s">
        <v>50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41</v>
      </c>
      <c r="AY21" s="4" t="s">
        <v>41</v>
      </c>
      <c r="AZ21" s="4" t="s">
        <v>41</v>
      </c>
      <c r="BA21" s="4" t="s">
        <v>41</v>
      </c>
      <c r="BB21" s="4" t="s">
        <v>41</v>
      </c>
      <c r="BC21" s="4" t="s">
        <v>41</v>
      </c>
      <c r="BD21" s="4" t="s">
        <v>41</v>
      </c>
    </row>
    <row r="22" spans="1:56" s="44" customFormat="1" ht="23" x14ac:dyDescent="0.35">
      <c r="A22" s="16" t="s">
        <v>357</v>
      </c>
      <c r="B22" s="16" t="s">
        <v>56</v>
      </c>
      <c r="C22" s="16" t="s">
        <v>321</v>
      </c>
      <c r="D22" s="16" t="s">
        <v>335</v>
      </c>
      <c r="E22" s="16" t="s">
        <v>15</v>
      </c>
      <c r="F22" s="16" t="s">
        <v>336</v>
      </c>
      <c r="G22" s="16" t="s">
        <v>15</v>
      </c>
      <c r="H22" s="16" t="s">
        <v>425</v>
      </c>
      <c r="I22" s="16" t="s">
        <v>426</v>
      </c>
      <c r="J22" s="16">
        <v>12</v>
      </c>
      <c r="K22" s="16" t="str">
        <f t="shared" si="0"/>
        <v>Short</v>
      </c>
      <c r="L22" s="4">
        <v>197</v>
      </c>
      <c r="M22" s="4">
        <v>35.4</v>
      </c>
      <c r="N22" s="4" t="s">
        <v>35</v>
      </c>
      <c r="O22" s="4">
        <v>11.8</v>
      </c>
      <c r="P22" s="4" t="s">
        <v>41</v>
      </c>
      <c r="Q22" s="4" t="s">
        <v>41</v>
      </c>
      <c r="R22" s="4">
        <v>203</v>
      </c>
      <c r="S22" s="4">
        <v>36</v>
      </c>
      <c r="T22" s="4" t="s">
        <v>35</v>
      </c>
      <c r="U22" s="4">
        <v>10.8</v>
      </c>
      <c r="V22" s="4" t="s">
        <v>41</v>
      </c>
      <c r="W22" s="4" t="s">
        <v>41</v>
      </c>
      <c r="X22" s="4" t="s">
        <v>41</v>
      </c>
      <c r="Y22" s="4" t="s">
        <v>41</v>
      </c>
      <c r="Z22" s="4" t="s">
        <v>41</v>
      </c>
      <c r="AA22" s="4" t="s">
        <v>41</v>
      </c>
      <c r="AB22" s="4" t="s">
        <v>41</v>
      </c>
      <c r="AC22" s="4" t="s">
        <v>41</v>
      </c>
      <c r="AD22" s="4" t="s">
        <v>41</v>
      </c>
      <c r="AE22" s="4" t="s">
        <v>41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197</v>
      </c>
      <c r="AK22" s="4">
        <v>-9.5</v>
      </c>
      <c r="AL22" s="4" t="s">
        <v>359</v>
      </c>
      <c r="AM22" s="4" t="s">
        <v>50</v>
      </c>
      <c r="AN22" s="4" t="s">
        <v>41</v>
      </c>
      <c r="AO22" s="4" t="s">
        <v>41</v>
      </c>
      <c r="AP22" s="4">
        <v>203</v>
      </c>
      <c r="AQ22" s="4">
        <v>-3.9</v>
      </c>
      <c r="AR22" s="4" t="s">
        <v>359</v>
      </c>
      <c r="AS22" s="4" t="s">
        <v>50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41</v>
      </c>
      <c r="AY22" s="4" t="s">
        <v>41</v>
      </c>
      <c r="AZ22" s="4" t="s">
        <v>41</v>
      </c>
      <c r="BA22" s="4" t="s">
        <v>41</v>
      </c>
      <c r="BB22" s="4" t="s">
        <v>41</v>
      </c>
      <c r="BC22" s="4" t="s">
        <v>41</v>
      </c>
      <c r="BD22" s="4" t="s">
        <v>41</v>
      </c>
    </row>
    <row r="23" spans="1:56" s="44" customFormat="1" ht="23" x14ac:dyDescent="0.35">
      <c r="A23" s="16" t="s">
        <v>357</v>
      </c>
      <c r="B23" s="16" t="s">
        <v>56</v>
      </c>
      <c r="C23" s="16" t="s">
        <v>321</v>
      </c>
      <c r="D23" s="16" t="s">
        <v>335</v>
      </c>
      <c r="E23" s="16" t="s">
        <v>15</v>
      </c>
      <c r="F23" s="16" t="s">
        <v>360</v>
      </c>
      <c r="G23" s="16" t="s">
        <v>15</v>
      </c>
      <c r="H23" s="16" t="s">
        <v>425</v>
      </c>
      <c r="I23" s="16" t="s">
        <v>426</v>
      </c>
      <c r="J23" s="16">
        <v>12</v>
      </c>
      <c r="K23" s="16" t="str">
        <f t="shared" si="0"/>
        <v>Short</v>
      </c>
      <c r="L23" s="4">
        <v>202</v>
      </c>
      <c r="M23" s="4">
        <v>35.299999999999997</v>
      </c>
      <c r="N23" s="4" t="s">
        <v>35</v>
      </c>
      <c r="O23" s="4">
        <v>12.3</v>
      </c>
      <c r="P23" s="4" t="s">
        <v>41</v>
      </c>
      <c r="Q23" s="4" t="s">
        <v>41</v>
      </c>
      <c r="R23" s="4">
        <v>203</v>
      </c>
      <c r="S23" s="4">
        <v>36</v>
      </c>
      <c r="T23" s="4" t="s">
        <v>35</v>
      </c>
      <c r="U23" s="4">
        <v>10.8</v>
      </c>
      <c r="V23" s="4" t="s">
        <v>41</v>
      </c>
      <c r="W23" s="4" t="s">
        <v>41</v>
      </c>
      <c r="X23" s="4" t="s">
        <v>41</v>
      </c>
      <c r="Y23" s="4" t="s">
        <v>41</v>
      </c>
      <c r="Z23" s="4" t="s">
        <v>41</v>
      </c>
      <c r="AA23" s="4" t="s">
        <v>41</v>
      </c>
      <c r="AB23" s="4" t="s">
        <v>41</v>
      </c>
      <c r="AC23" s="4" t="s">
        <v>41</v>
      </c>
      <c r="AD23" s="4" t="s">
        <v>41</v>
      </c>
      <c r="AE23" s="4" t="s">
        <v>41</v>
      </c>
      <c r="AF23" s="4" t="s">
        <v>41</v>
      </c>
      <c r="AG23" s="4" t="s">
        <v>41</v>
      </c>
      <c r="AH23" s="4" t="s">
        <v>41</v>
      </c>
      <c r="AI23" s="4" t="s">
        <v>41</v>
      </c>
      <c r="AJ23" s="4">
        <v>202</v>
      </c>
      <c r="AK23" s="4">
        <v>-8.1</v>
      </c>
      <c r="AL23" s="4" t="s">
        <v>359</v>
      </c>
      <c r="AM23" s="4" t="s">
        <v>50</v>
      </c>
      <c r="AN23" s="4" t="s">
        <v>41</v>
      </c>
      <c r="AO23" s="4" t="s">
        <v>41</v>
      </c>
      <c r="AP23" s="4">
        <v>203</v>
      </c>
      <c r="AQ23" s="4">
        <v>-3.9</v>
      </c>
      <c r="AR23" s="4" t="s">
        <v>359</v>
      </c>
      <c r="AS23" s="4" t="s">
        <v>50</v>
      </c>
      <c r="AT23" s="4" t="s">
        <v>41</v>
      </c>
      <c r="AU23" s="4" t="s">
        <v>41</v>
      </c>
      <c r="AV23" s="4" t="s">
        <v>41</v>
      </c>
      <c r="AW23" s="4" t="s">
        <v>41</v>
      </c>
      <c r="AX23" s="4" t="s">
        <v>41</v>
      </c>
      <c r="AY23" s="4" t="s">
        <v>41</v>
      </c>
      <c r="AZ23" s="4" t="s">
        <v>41</v>
      </c>
      <c r="BA23" s="4" t="s">
        <v>41</v>
      </c>
      <c r="BB23" s="4" t="s">
        <v>41</v>
      </c>
      <c r="BC23" s="4" t="s">
        <v>41</v>
      </c>
      <c r="BD23" s="4" t="s">
        <v>41</v>
      </c>
    </row>
    <row r="24" spans="1:56" s="44" customFormat="1" ht="23" x14ac:dyDescent="0.35">
      <c r="A24" s="16" t="s">
        <v>357</v>
      </c>
      <c r="B24" s="16" t="s">
        <v>56</v>
      </c>
      <c r="C24" s="16" t="s">
        <v>321</v>
      </c>
      <c r="D24" s="16" t="s">
        <v>335</v>
      </c>
      <c r="E24" s="16" t="s">
        <v>15</v>
      </c>
      <c r="F24" s="16" t="s">
        <v>361</v>
      </c>
      <c r="G24" s="16" t="s">
        <v>15</v>
      </c>
      <c r="H24" s="16" t="s">
        <v>425</v>
      </c>
      <c r="I24" s="16" t="s">
        <v>426</v>
      </c>
      <c r="J24" s="16">
        <v>12</v>
      </c>
      <c r="K24" s="16" t="str">
        <f t="shared" si="0"/>
        <v>Short</v>
      </c>
      <c r="L24" s="4">
        <v>198</v>
      </c>
      <c r="M24" s="4">
        <v>36.6</v>
      </c>
      <c r="N24" s="4" t="s">
        <v>35</v>
      </c>
      <c r="O24" s="4">
        <v>10.6</v>
      </c>
      <c r="P24" s="4" t="s">
        <v>41</v>
      </c>
      <c r="Q24" s="4" t="s">
        <v>41</v>
      </c>
      <c r="R24" s="4">
        <v>203</v>
      </c>
      <c r="S24" s="4">
        <v>36</v>
      </c>
      <c r="T24" s="4" t="s">
        <v>35</v>
      </c>
      <c r="U24" s="4">
        <v>10.8</v>
      </c>
      <c r="V24" s="4" t="s">
        <v>41</v>
      </c>
      <c r="W24" s="4" t="s">
        <v>41</v>
      </c>
      <c r="X24" s="4" t="s">
        <v>41</v>
      </c>
      <c r="Y24" s="4" t="s">
        <v>41</v>
      </c>
      <c r="Z24" s="4" t="s">
        <v>41</v>
      </c>
      <c r="AA24" s="4" t="s">
        <v>41</v>
      </c>
      <c r="AB24" s="4" t="s">
        <v>41</v>
      </c>
      <c r="AC24" s="4" t="s">
        <v>41</v>
      </c>
      <c r="AD24" s="4" t="s">
        <v>41</v>
      </c>
      <c r="AE24" s="4" t="s">
        <v>41</v>
      </c>
      <c r="AF24" s="4" t="s">
        <v>41</v>
      </c>
      <c r="AG24" s="4" t="s">
        <v>41</v>
      </c>
      <c r="AH24" s="4" t="s">
        <v>41</v>
      </c>
      <c r="AI24" s="4" t="s">
        <v>41</v>
      </c>
      <c r="AJ24" s="4">
        <v>198</v>
      </c>
      <c r="AK24" s="4">
        <v>-7.8</v>
      </c>
      <c r="AL24" s="4" t="s">
        <v>359</v>
      </c>
      <c r="AM24" s="4" t="s">
        <v>50</v>
      </c>
      <c r="AN24" s="4" t="s">
        <v>41</v>
      </c>
      <c r="AO24" s="4" t="s">
        <v>41</v>
      </c>
      <c r="AP24" s="4">
        <v>203</v>
      </c>
      <c r="AQ24" s="4">
        <v>-3.9</v>
      </c>
      <c r="AR24" s="4" t="s">
        <v>359</v>
      </c>
      <c r="AS24" s="4" t="s">
        <v>50</v>
      </c>
      <c r="AT24" s="4" t="s">
        <v>41</v>
      </c>
      <c r="AU24" s="4" t="s">
        <v>41</v>
      </c>
      <c r="AV24" s="4" t="s">
        <v>41</v>
      </c>
      <c r="AW24" s="4" t="s">
        <v>41</v>
      </c>
      <c r="AX24" s="4" t="s">
        <v>41</v>
      </c>
      <c r="AY24" s="4" t="s">
        <v>41</v>
      </c>
      <c r="AZ24" s="4" t="s">
        <v>41</v>
      </c>
      <c r="BA24" s="4" t="s">
        <v>41</v>
      </c>
      <c r="BB24" s="4" t="s">
        <v>41</v>
      </c>
      <c r="BC24" s="4" t="s">
        <v>41</v>
      </c>
      <c r="BD24" s="4" t="s">
        <v>41</v>
      </c>
    </row>
    <row r="25" spans="1:56" s="44" customFormat="1" x14ac:dyDescent="0.35">
      <c r="A25" s="16" t="s">
        <v>362</v>
      </c>
      <c r="B25" s="16" t="s">
        <v>63</v>
      </c>
      <c r="C25" s="16" t="s">
        <v>347</v>
      </c>
      <c r="D25" s="16" t="s">
        <v>335</v>
      </c>
      <c r="E25" s="16" t="s">
        <v>15</v>
      </c>
      <c r="F25" s="16" t="s">
        <v>358</v>
      </c>
      <c r="G25" s="16" t="s">
        <v>15</v>
      </c>
      <c r="H25" s="16" t="s">
        <v>425</v>
      </c>
      <c r="I25" s="16" t="s">
        <v>426</v>
      </c>
      <c r="J25" s="16">
        <v>12</v>
      </c>
      <c r="K25" s="16" t="str">
        <f t="shared" si="0"/>
        <v>Short</v>
      </c>
      <c r="L25" s="4">
        <v>206</v>
      </c>
      <c r="M25" s="4">
        <v>34</v>
      </c>
      <c r="N25" s="4" t="s">
        <v>41</v>
      </c>
      <c r="O25" s="70" t="s">
        <v>41</v>
      </c>
      <c r="P25" s="4" t="s">
        <v>41</v>
      </c>
      <c r="Q25" s="4" t="s">
        <v>41</v>
      </c>
      <c r="R25" s="4" t="s">
        <v>41</v>
      </c>
      <c r="S25" s="4" t="s">
        <v>41</v>
      </c>
      <c r="T25" s="4" t="s">
        <v>41</v>
      </c>
      <c r="U25" s="4" t="s">
        <v>41</v>
      </c>
      <c r="V25" s="4" t="s">
        <v>41</v>
      </c>
      <c r="W25" s="4" t="s">
        <v>41</v>
      </c>
      <c r="X25" s="4">
        <v>206</v>
      </c>
      <c r="Y25" s="4">
        <v>29.5</v>
      </c>
      <c r="Z25" s="4" t="s">
        <v>41</v>
      </c>
      <c r="AA25" s="4" t="s">
        <v>41</v>
      </c>
      <c r="AB25" s="4" t="s">
        <v>41</v>
      </c>
      <c r="AC25" s="4" t="s">
        <v>41</v>
      </c>
      <c r="AD25" s="4" t="s">
        <v>41</v>
      </c>
      <c r="AE25" s="4" t="s">
        <v>41</v>
      </c>
      <c r="AF25" s="4" t="s">
        <v>41</v>
      </c>
      <c r="AG25" s="4" t="s">
        <v>41</v>
      </c>
      <c r="AH25" s="4" t="s">
        <v>41</v>
      </c>
      <c r="AI25" s="4" t="s">
        <v>41</v>
      </c>
      <c r="AJ25" s="4" t="s">
        <v>41</v>
      </c>
      <c r="AK25" s="70" t="s">
        <v>41</v>
      </c>
      <c r="AL25" s="4" t="s">
        <v>41</v>
      </c>
      <c r="AM25" s="4" t="s">
        <v>41</v>
      </c>
      <c r="AN25" s="4" t="s">
        <v>41</v>
      </c>
      <c r="AO25" s="4" t="s">
        <v>41</v>
      </c>
      <c r="AP25" s="4" t="s">
        <v>41</v>
      </c>
      <c r="AQ25" s="4" t="s">
        <v>41</v>
      </c>
      <c r="AR25" s="4" t="s">
        <v>41</v>
      </c>
      <c r="AS25" s="4" t="s">
        <v>41</v>
      </c>
      <c r="AT25" s="4" t="s">
        <v>41</v>
      </c>
      <c r="AU25" s="4" t="s">
        <v>41</v>
      </c>
      <c r="AV25" s="4" t="s">
        <v>41</v>
      </c>
      <c r="AW25" s="4" t="s">
        <v>41</v>
      </c>
      <c r="AX25" s="4" t="s">
        <v>41</v>
      </c>
      <c r="AY25" s="4" t="s">
        <v>41</v>
      </c>
      <c r="AZ25" s="4" t="s">
        <v>41</v>
      </c>
      <c r="BA25" s="4" t="s">
        <v>41</v>
      </c>
      <c r="BB25" s="4" t="s">
        <v>41</v>
      </c>
      <c r="BC25" s="4" t="s">
        <v>41</v>
      </c>
      <c r="BD25" s="4" t="s">
        <v>41</v>
      </c>
    </row>
    <row r="26" spans="1:56" s="44" customFormat="1" x14ac:dyDescent="0.35">
      <c r="A26" s="16" t="s">
        <v>362</v>
      </c>
      <c r="B26" s="16" t="s">
        <v>63</v>
      </c>
      <c r="C26" s="16" t="s">
        <v>347</v>
      </c>
      <c r="D26" s="16" t="s">
        <v>335</v>
      </c>
      <c r="E26" s="16" t="s">
        <v>15</v>
      </c>
      <c r="F26" s="16" t="s">
        <v>336</v>
      </c>
      <c r="G26" s="16" t="s">
        <v>15</v>
      </c>
      <c r="H26" s="16" t="s">
        <v>425</v>
      </c>
      <c r="I26" s="16" t="s">
        <v>426</v>
      </c>
      <c r="J26" s="16">
        <v>12</v>
      </c>
      <c r="K26" s="16" t="str">
        <f t="shared" si="0"/>
        <v>Short</v>
      </c>
      <c r="L26" s="4" t="s">
        <v>41</v>
      </c>
      <c r="M26" s="4" t="s">
        <v>41</v>
      </c>
      <c r="N26" s="4" t="s">
        <v>41</v>
      </c>
      <c r="O26" s="70" t="s">
        <v>41</v>
      </c>
      <c r="P26" s="4" t="s">
        <v>41</v>
      </c>
      <c r="Q26" s="4" t="s">
        <v>41</v>
      </c>
      <c r="R26" s="4" t="s">
        <v>41</v>
      </c>
      <c r="S26" s="4" t="s">
        <v>41</v>
      </c>
      <c r="T26" s="4" t="s">
        <v>41</v>
      </c>
      <c r="U26" s="4" t="s">
        <v>41</v>
      </c>
      <c r="V26" s="4" t="s">
        <v>41</v>
      </c>
      <c r="W26" s="4" t="s">
        <v>41</v>
      </c>
      <c r="X26" s="4" t="s">
        <v>41</v>
      </c>
      <c r="Y26" s="4" t="s">
        <v>41</v>
      </c>
      <c r="Z26" s="4" t="s">
        <v>41</v>
      </c>
      <c r="AA26" s="4" t="s">
        <v>41</v>
      </c>
      <c r="AB26" s="4" t="s">
        <v>41</v>
      </c>
      <c r="AC26" s="4" t="s">
        <v>41</v>
      </c>
      <c r="AD26" s="4" t="s">
        <v>41</v>
      </c>
      <c r="AE26" s="4" t="s">
        <v>41</v>
      </c>
      <c r="AF26" s="4" t="s">
        <v>41</v>
      </c>
      <c r="AG26" s="4" t="s">
        <v>41</v>
      </c>
      <c r="AH26" s="4" t="s">
        <v>41</v>
      </c>
      <c r="AI26" s="4" t="s">
        <v>41</v>
      </c>
      <c r="AJ26" s="4">
        <v>207</v>
      </c>
      <c r="AK26" s="70">
        <v>-6.6</v>
      </c>
      <c r="AL26" s="4" t="s">
        <v>35</v>
      </c>
      <c r="AM26" s="4">
        <v>4.3</v>
      </c>
      <c r="AN26" s="4" t="s">
        <v>41</v>
      </c>
      <c r="AO26" s="4" t="s">
        <v>41</v>
      </c>
      <c r="AP26" s="4">
        <v>217</v>
      </c>
      <c r="AQ26" s="4">
        <v>-2.2000000000000002</v>
      </c>
      <c r="AR26" s="4" t="s">
        <v>35</v>
      </c>
      <c r="AS26" s="4">
        <v>4.4000000000000004</v>
      </c>
      <c r="AT26" s="4" t="s">
        <v>41</v>
      </c>
      <c r="AU26" s="4" t="s">
        <v>41</v>
      </c>
      <c r="AV26" s="4" t="s">
        <v>41</v>
      </c>
      <c r="AW26" s="4" t="s">
        <v>41</v>
      </c>
      <c r="AX26" s="4" t="s">
        <v>41</v>
      </c>
      <c r="AY26" s="4" t="s">
        <v>41</v>
      </c>
      <c r="AZ26" s="4" t="s">
        <v>41</v>
      </c>
      <c r="BA26" s="4" t="s">
        <v>41</v>
      </c>
      <c r="BB26" s="4" t="s">
        <v>41</v>
      </c>
      <c r="BC26" s="4" t="s">
        <v>41</v>
      </c>
      <c r="BD26" s="4" t="s">
        <v>41</v>
      </c>
    </row>
    <row r="27" spans="1:56" s="44" customFormat="1" x14ac:dyDescent="0.35">
      <c r="A27" s="16" t="s">
        <v>362</v>
      </c>
      <c r="B27" s="16" t="s">
        <v>63</v>
      </c>
      <c r="C27" s="16" t="s">
        <v>347</v>
      </c>
      <c r="D27" s="16" t="s">
        <v>335</v>
      </c>
      <c r="E27" s="16" t="s">
        <v>15</v>
      </c>
      <c r="F27" s="16" t="s">
        <v>360</v>
      </c>
      <c r="G27" s="16" t="s">
        <v>15</v>
      </c>
      <c r="H27" s="16" t="s">
        <v>425</v>
      </c>
      <c r="I27" s="16" t="s">
        <v>426</v>
      </c>
      <c r="J27" s="16">
        <v>12</v>
      </c>
      <c r="K27" s="16" t="str">
        <f t="shared" si="0"/>
        <v>Short</v>
      </c>
      <c r="L27" s="4">
        <v>213</v>
      </c>
      <c r="M27" s="4">
        <v>34.5</v>
      </c>
      <c r="N27" s="4" t="s">
        <v>41</v>
      </c>
      <c r="O27" s="70" t="s">
        <v>41</v>
      </c>
      <c r="P27" s="4" t="s">
        <v>41</v>
      </c>
      <c r="Q27" s="4" t="s">
        <v>41</v>
      </c>
      <c r="R27" s="4" t="s">
        <v>41</v>
      </c>
      <c r="S27" s="4" t="s">
        <v>41</v>
      </c>
      <c r="T27" s="4" t="s">
        <v>41</v>
      </c>
      <c r="U27" s="4" t="s">
        <v>41</v>
      </c>
      <c r="V27" s="4" t="s">
        <v>41</v>
      </c>
      <c r="W27" s="4" t="s">
        <v>41</v>
      </c>
      <c r="X27" s="4">
        <v>213</v>
      </c>
      <c r="Y27" s="4">
        <v>26.5</v>
      </c>
      <c r="Z27" s="4" t="s">
        <v>41</v>
      </c>
      <c r="AA27" s="4" t="s">
        <v>41</v>
      </c>
      <c r="AB27" s="4" t="s">
        <v>41</v>
      </c>
      <c r="AC27" s="4" t="s">
        <v>41</v>
      </c>
      <c r="AD27" s="4" t="s">
        <v>41</v>
      </c>
      <c r="AE27" s="4" t="s">
        <v>41</v>
      </c>
      <c r="AF27" s="4" t="s">
        <v>41</v>
      </c>
      <c r="AG27" s="4" t="s">
        <v>41</v>
      </c>
      <c r="AH27" s="4" t="s">
        <v>41</v>
      </c>
      <c r="AI27" s="4" t="s">
        <v>41</v>
      </c>
      <c r="AJ27" s="4" t="s">
        <v>41</v>
      </c>
      <c r="AK27" s="70" t="s">
        <v>41</v>
      </c>
      <c r="AL27" s="4" t="s">
        <v>41</v>
      </c>
      <c r="AM27" s="4" t="s">
        <v>41</v>
      </c>
      <c r="AN27" s="4" t="s">
        <v>41</v>
      </c>
      <c r="AO27" s="4" t="s">
        <v>41</v>
      </c>
      <c r="AP27" s="4" t="s">
        <v>41</v>
      </c>
      <c r="AQ27" s="4" t="s">
        <v>41</v>
      </c>
      <c r="AR27" s="4" t="s">
        <v>41</v>
      </c>
      <c r="AS27" s="4" t="s">
        <v>41</v>
      </c>
      <c r="AT27" s="4" t="s">
        <v>41</v>
      </c>
      <c r="AU27" s="4" t="s">
        <v>41</v>
      </c>
      <c r="AV27" s="4" t="s">
        <v>41</v>
      </c>
      <c r="AW27" s="4" t="s">
        <v>41</v>
      </c>
      <c r="AX27" s="4" t="s">
        <v>41</v>
      </c>
      <c r="AY27" s="4" t="s">
        <v>41</v>
      </c>
      <c r="AZ27" s="4" t="s">
        <v>41</v>
      </c>
      <c r="BA27" s="4" t="s">
        <v>41</v>
      </c>
      <c r="BB27" s="4" t="s">
        <v>41</v>
      </c>
      <c r="BC27" s="4" t="s">
        <v>41</v>
      </c>
      <c r="BD27" s="4" t="s">
        <v>41</v>
      </c>
    </row>
    <row r="28" spans="1:56" s="44" customFormat="1" x14ac:dyDescent="0.35">
      <c r="A28" s="16" t="s">
        <v>362</v>
      </c>
      <c r="B28" s="16" t="s">
        <v>63</v>
      </c>
      <c r="C28" s="16" t="s">
        <v>347</v>
      </c>
      <c r="D28" s="16" t="s">
        <v>335</v>
      </c>
      <c r="E28" s="16" t="s">
        <v>15</v>
      </c>
      <c r="F28" s="16" t="s">
        <v>361</v>
      </c>
      <c r="G28" s="16" t="s">
        <v>15</v>
      </c>
      <c r="H28" s="16" t="s">
        <v>425</v>
      </c>
      <c r="I28" s="16" t="s">
        <v>426</v>
      </c>
      <c r="J28" s="16">
        <v>12</v>
      </c>
      <c r="K28" s="16" t="str">
        <f t="shared" si="0"/>
        <v>Short</v>
      </c>
      <c r="L28" s="4" t="s">
        <v>41</v>
      </c>
      <c r="M28" s="4" t="s">
        <v>41</v>
      </c>
      <c r="N28" s="4" t="s">
        <v>41</v>
      </c>
      <c r="O28" s="70" t="s">
        <v>41</v>
      </c>
      <c r="P28" s="4" t="s">
        <v>41</v>
      </c>
      <c r="Q28" s="4" t="s">
        <v>41</v>
      </c>
      <c r="R28" s="4" t="s">
        <v>41</v>
      </c>
      <c r="S28" s="4" t="s">
        <v>41</v>
      </c>
      <c r="T28" s="4" t="s">
        <v>41</v>
      </c>
      <c r="U28" s="4" t="s">
        <v>41</v>
      </c>
      <c r="V28" s="4" t="s">
        <v>41</v>
      </c>
      <c r="W28" s="4" t="s">
        <v>41</v>
      </c>
      <c r="X28" s="4" t="s">
        <v>41</v>
      </c>
      <c r="Y28" s="4" t="s">
        <v>41</v>
      </c>
      <c r="Z28" s="4" t="s">
        <v>41</v>
      </c>
      <c r="AA28" s="4" t="s">
        <v>41</v>
      </c>
      <c r="AB28" s="4" t="s">
        <v>41</v>
      </c>
      <c r="AC28" s="4" t="s">
        <v>41</v>
      </c>
      <c r="AD28" s="4" t="s">
        <v>41</v>
      </c>
      <c r="AE28" s="4" t="s">
        <v>41</v>
      </c>
      <c r="AF28" s="4" t="s">
        <v>41</v>
      </c>
      <c r="AG28" s="4" t="s">
        <v>41</v>
      </c>
      <c r="AH28" s="4" t="s">
        <v>41</v>
      </c>
      <c r="AI28" s="4" t="s">
        <v>41</v>
      </c>
      <c r="AJ28" s="4">
        <v>207</v>
      </c>
      <c r="AK28" s="70">
        <v>-7.9</v>
      </c>
      <c r="AL28" s="4" t="s">
        <v>35</v>
      </c>
      <c r="AM28" s="4">
        <v>4.3</v>
      </c>
      <c r="AN28" s="4" t="s">
        <v>41</v>
      </c>
      <c r="AO28" s="4" t="s">
        <v>41</v>
      </c>
      <c r="AP28" s="4">
        <v>217</v>
      </c>
      <c r="AQ28" s="4">
        <v>-2.2000000000000002</v>
      </c>
      <c r="AR28" s="4" t="s">
        <v>35</v>
      </c>
      <c r="AS28" s="4">
        <v>4.4000000000000004</v>
      </c>
      <c r="AT28" s="4" t="s">
        <v>41</v>
      </c>
      <c r="AU28" s="4" t="s">
        <v>41</v>
      </c>
      <c r="AV28" s="4" t="s">
        <v>41</v>
      </c>
      <c r="AW28" s="4" t="s">
        <v>41</v>
      </c>
      <c r="AX28" s="4" t="s">
        <v>41</v>
      </c>
      <c r="AY28" s="4" t="s">
        <v>41</v>
      </c>
      <c r="AZ28" s="4" t="s">
        <v>41</v>
      </c>
      <c r="BA28" s="4" t="s">
        <v>41</v>
      </c>
      <c r="BB28" s="4" t="s">
        <v>41</v>
      </c>
      <c r="BC28" s="4" t="s">
        <v>41</v>
      </c>
      <c r="BD28" s="4" t="s">
        <v>41</v>
      </c>
    </row>
    <row r="29" spans="1:56" s="44" customFormat="1" x14ac:dyDescent="0.35">
      <c r="A29" s="16" t="s">
        <v>363</v>
      </c>
      <c r="B29" s="16" t="s">
        <v>56</v>
      </c>
      <c r="C29" s="16" t="s">
        <v>321</v>
      </c>
      <c r="D29" s="16" t="s">
        <v>335</v>
      </c>
      <c r="E29" s="16" t="s">
        <v>15</v>
      </c>
      <c r="F29" s="16" t="s">
        <v>364</v>
      </c>
      <c r="G29" s="16" t="s">
        <v>15</v>
      </c>
      <c r="H29" s="16" t="s">
        <v>431</v>
      </c>
      <c r="I29" s="16" t="s">
        <v>430</v>
      </c>
      <c r="J29" s="16">
        <v>12</v>
      </c>
      <c r="K29" s="16" t="str">
        <f t="shared" si="0"/>
        <v>Short</v>
      </c>
      <c r="L29" s="4">
        <v>25</v>
      </c>
      <c r="M29" s="4">
        <v>669.3</v>
      </c>
      <c r="N29" s="4" t="s">
        <v>35</v>
      </c>
      <c r="O29" s="4">
        <v>371.6</v>
      </c>
      <c r="P29" s="4" t="s">
        <v>41</v>
      </c>
      <c r="Q29" s="4" t="s">
        <v>41</v>
      </c>
      <c r="R29" s="4">
        <v>28</v>
      </c>
      <c r="S29" s="4">
        <v>697.1</v>
      </c>
      <c r="T29" s="4" t="s">
        <v>35</v>
      </c>
      <c r="U29" s="4">
        <v>375.2</v>
      </c>
      <c r="V29" s="4" t="s">
        <v>41</v>
      </c>
      <c r="W29" s="4" t="s">
        <v>41</v>
      </c>
      <c r="X29" s="4">
        <v>25</v>
      </c>
      <c r="Y29" s="4">
        <v>506.3</v>
      </c>
      <c r="Z29" s="4" t="s">
        <v>35</v>
      </c>
      <c r="AA29" s="4">
        <v>383.2</v>
      </c>
      <c r="AB29" s="4" t="s">
        <v>41</v>
      </c>
      <c r="AC29" s="4" t="s">
        <v>41</v>
      </c>
      <c r="AD29" s="4">
        <v>28</v>
      </c>
      <c r="AE29" s="4">
        <v>611.5</v>
      </c>
      <c r="AF29" s="4" t="s">
        <v>35</v>
      </c>
      <c r="AG29" s="4">
        <v>365.4</v>
      </c>
      <c r="AH29" s="4" t="s">
        <v>41</v>
      </c>
      <c r="AI29" s="4" t="s">
        <v>41</v>
      </c>
      <c r="AJ29" s="4">
        <v>25</v>
      </c>
      <c r="AK29" s="4">
        <v>-163</v>
      </c>
      <c r="AL29" s="4" t="s">
        <v>35</v>
      </c>
      <c r="AM29" s="4">
        <v>201.5</v>
      </c>
      <c r="AN29" s="4" t="s">
        <v>41</v>
      </c>
      <c r="AO29" s="4" t="s">
        <v>41</v>
      </c>
      <c r="AP29" s="4">
        <v>28</v>
      </c>
      <c r="AQ29" s="4">
        <v>-85.6</v>
      </c>
      <c r="AR29" s="4" t="s">
        <v>35</v>
      </c>
      <c r="AS29" s="4">
        <v>223.2</v>
      </c>
      <c r="AT29" s="4" t="s">
        <v>41</v>
      </c>
      <c r="AU29" s="4" t="s">
        <v>41</v>
      </c>
      <c r="AV29" s="4" t="s">
        <v>41</v>
      </c>
      <c r="AW29" s="4" t="s">
        <v>41</v>
      </c>
      <c r="AX29" s="4" t="s">
        <v>41</v>
      </c>
      <c r="AY29" s="4" t="s">
        <v>41</v>
      </c>
      <c r="AZ29" s="4" t="s">
        <v>41</v>
      </c>
      <c r="BA29" s="4" t="s">
        <v>41</v>
      </c>
      <c r="BB29" s="4" t="s">
        <v>41</v>
      </c>
      <c r="BC29" s="4" t="s">
        <v>41</v>
      </c>
      <c r="BD29" s="4" t="s">
        <v>41</v>
      </c>
    </row>
    <row r="30" spans="1:56" s="44" customFormat="1" x14ac:dyDescent="0.35">
      <c r="A30" s="16" t="s">
        <v>365</v>
      </c>
      <c r="B30" s="16" t="s">
        <v>63</v>
      </c>
      <c r="C30" s="16" t="s">
        <v>321</v>
      </c>
      <c r="D30" s="16" t="s">
        <v>335</v>
      </c>
      <c r="E30" s="16" t="s">
        <v>15</v>
      </c>
      <c r="F30" s="16" t="s">
        <v>366</v>
      </c>
      <c r="G30" s="16" t="s">
        <v>15</v>
      </c>
      <c r="H30" s="16" t="s">
        <v>425</v>
      </c>
      <c r="I30" s="16" t="s">
        <v>426</v>
      </c>
      <c r="J30" s="16">
        <v>12</v>
      </c>
      <c r="K30" s="16" t="str">
        <f t="shared" si="0"/>
        <v>Short</v>
      </c>
      <c r="L30" s="4">
        <v>151</v>
      </c>
      <c r="M30" s="4">
        <v>42.1</v>
      </c>
      <c r="N30" s="4" t="s">
        <v>35</v>
      </c>
      <c r="O30" s="4">
        <v>12</v>
      </c>
      <c r="P30" s="4" t="s">
        <v>41</v>
      </c>
      <c r="Q30" s="4" t="s">
        <v>41</v>
      </c>
      <c r="R30" s="4">
        <v>153</v>
      </c>
      <c r="S30" s="4">
        <v>41.6</v>
      </c>
      <c r="T30" s="4" t="s">
        <v>35</v>
      </c>
      <c r="U30" s="4">
        <v>11.7</v>
      </c>
      <c r="V30" s="4" t="s">
        <v>41</v>
      </c>
      <c r="W30" s="4" t="s">
        <v>41</v>
      </c>
      <c r="X30" s="4" t="s">
        <v>41</v>
      </c>
      <c r="Y30" s="4" t="s">
        <v>41</v>
      </c>
      <c r="Z30" s="4" t="s">
        <v>41</v>
      </c>
      <c r="AA30" s="4" t="s">
        <v>41</v>
      </c>
      <c r="AB30" s="4" t="s">
        <v>41</v>
      </c>
      <c r="AC30" s="4" t="s">
        <v>41</v>
      </c>
      <c r="AD30" s="4" t="s">
        <v>41</v>
      </c>
      <c r="AE30" s="4" t="s">
        <v>41</v>
      </c>
      <c r="AF30" s="4" t="s">
        <v>41</v>
      </c>
      <c r="AG30" s="4" t="s">
        <v>41</v>
      </c>
      <c r="AH30" s="4" t="s">
        <v>41</v>
      </c>
      <c r="AI30" s="4" t="s">
        <v>41</v>
      </c>
      <c r="AJ30" s="4">
        <v>151</v>
      </c>
      <c r="AK30" s="4">
        <v>-17.5</v>
      </c>
      <c r="AL30" s="4" t="s">
        <v>35</v>
      </c>
      <c r="AM30" s="4">
        <v>14.3</v>
      </c>
      <c r="AN30" s="4" t="s">
        <v>41</v>
      </c>
      <c r="AO30" s="4" t="s">
        <v>41</v>
      </c>
      <c r="AP30" s="4">
        <v>153</v>
      </c>
      <c r="AQ30" s="4">
        <v>-12.3</v>
      </c>
      <c r="AR30" s="4" t="s">
        <v>35</v>
      </c>
      <c r="AS30" s="4">
        <v>14.7</v>
      </c>
      <c r="AT30" s="4" t="s">
        <v>41</v>
      </c>
      <c r="AU30" s="4" t="s">
        <v>41</v>
      </c>
      <c r="AV30" s="4" t="s">
        <v>41</v>
      </c>
      <c r="AW30" s="4" t="s">
        <v>41</v>
      </c>
      <c r="AX30" s="4" t="s">
        <v>41</v>
      </c>
      <c r="AY30" s="4" t="s">
        <v>41</v>
      </c>
      <c r="AZ30" s="4" t="s">
        <v>41</v>
      </c>
      <c r="BA30" s="4" t="s">
        <v>41</v>
      </c>
      <c r="BB30" s="4" t="s">
        <v>41</v>
      </c>
      <c r="BC30" s="4" t="s">
        <v>41</v>
      </c>
      <c r="BD30" s="4" t="s">
        <v>41</v>
      </c>
    </row>
    <row r="31" spans="1:56" s="44" customFormat="1" ht="69" x14ac:dyDescent="0.35">
      <c r="A31" s="16" t="s">
        <v>367</v>
      </c>
      <c r="B31" s="16" t="s">
        <v>56</v>
      </c>
      <c r="C31" s="16" t="s">
        <v>330</v>
      </c>
      <c r="D31" s="16" t="s">
        <v>335</v>
      </c>
      <c r="E31" s="16" t="s">
        <v>15</v>
      </c>
      <c r="F31" s="16" t="s">
        <v>368</v>
      </c>
      <c r="G31" s="16" t="s">
        <v>15</v>
      </c>
      <c r="H31" s="16" t="s">
        <v>425</v>
      </c>
      <c r="I31" s="16" t="s">
        <v>426</v>
      </c>
      <c r="J31" s="16">
        <v>12</v>
      </c>
      <c r="K31" s="16" t="str">
        <f t="shared" si="0"/>
        <v>Short</v>
      </c>
      <c r="L31" s="4" t="s">
        <v>41</v>
      </c>
      <c r="M31" s="4" t="s">
        <v>41</v>
      </c>
      <c r="N31" s="4" t="s">
        <v>41</v>
      </c>
      <c r="O31" s="4" t="s">
        <v>41</v>
      </c>
      <c r="P31" s="4" t="s">
        <v>41</v>
      </c>
      <c r="Q31" s="4" t="s">
        <v>41</v>
      </c>
      <c r="R31" s="4" t="s">
        <v>41</v>
      </c>
      <c r="S31" s="4" t="s">
        <v>41</v>
      </c>
      <c r="T31" s="4" t="s">
        <v>41</v>
      </c>
      <c r="U31" s="4" t="s">
        <v>41</v>
      </c>
      <c r="V31" s="4" t="s">
        <v>41</v>
      </c>
      <c r="W31" s="4" t="s">
        <v>41</v>
      </c>
      <c r="X31" s="4" t="s">
        <v>41</v>
      </c>
      <c r="Y31" s="4" t="s">
        <v>41</v>
      </c>
      <c r="Z31" s="4" t="s">
        <v>41</v>
      </c>
      <c r="AA31" s="4" t="s">
        <v>41</v>
      </c>
      <c r="AB31" s="4" t="s">
        <v>41</v>
      </c>
      <c r="AC31" s="4" t="s">
        <v>41</v>
      </c>
      <c r="AD31" s="4" t="s">
        <v>41</v>
      </c>
      <c r="AE31" s="4" t="s">
        <v>41</v>
      </c>
      <c r="AF31" s="4" t="s">
        <v>41</v>
      </c>
      <c r="AG31" s="4" t="s">
        <v>41</v>
      </c>
      <c r="AH31" s="4" t="s">
        <v>41</v>
      </c>
      <c r="AI31" s="4" t="s">
        <v>41</v>
      </c>
      <c r="AJ31" s="4">
        <v>104</v>
      </c>
      <c r="AK31" s="4">
        <v>-28</v>
      </c>
      <c r="AL31" s="4" t="s">
        <v>36</v>
      </c>
      <c r="AM31" s="4">
        <v>2.61</v>
      </c>
      <c r="AN31" s="4" t="s">
        <v>41</v>
      </c>
      <c r="AO31" s="4" t="s">
        <v>41</v>
      </c>
      <c r="AP31" s="4">
        <v>103</v>
      </c>
      <c r="AQ31" s="4">
        <v>-21.2</v>
      </c>
      <c r="AR31" s="4" t="s">
        <v>36</v>
      </c>
      <c r="AS31" s="4">
        <v>2.69</v>
      </c>
      <c r="AT31" s="4" t="s">
        <v>41</v>
      </c>
      <c r="AU31" s="4" t="s">
        <v>41</v>
      </c>
      <c r="AV31" s="4">
        <v>104</v>
      </c>
      <c r="AW31" s="4">
        <v>103</v>
      </c>
      <c r="AX31" s="4" t="s">
        <v>434</v>
      </c>
      <c r="AY31" s="4" t="s">
        <v>41</v>
      </c>
      <c r="AZ31" s="4" t="s">
        <v>41</v>
      </c>
      <c r="BA31" s="4" t="s">
        <v>41</v>
      </c>
      <c r="BB31" s="4" t="s">
        <v>41</v>
      </c>
      <c r="BC31" s="4" t="s">
        <v>41</v>
      </c>
      <c r="BD31" s="4">
        <v>4.6100000000000002E-2</v>
      </c>
    </row>
    <row r="32" spans="1:56" s="44" customFormat="1" ht="69" x14ac:dyDescent="0.35">
      <c r="A32" s="16" t="s">
        <v>367</v>
      </c>
      <c r="B32" s="16" t="s">
        <v>56</v>
      </c>
      <c r="C32" s="16" t="s">
        <v>330</v>
      </c>
      <c r="D32" s="16" t="s">
        <v>335</v>
      </c>
      <c r="E32" s="16" t="s">
        <v>15</v>
      </c>
      <c r="F32" s="16" t="s">
        <v>369</v>
      </c>
      <c r="G32" s="16" t="s">
        <v>15</v>
      </c>
      <c r="H32" s="16" t="s">
        <v>425</v>
      </c>
      <c r="I32" s="16" t="s">
        <v>426</v>
      </c>
      <c r="J32" s="16">
        <v>12</v>
      </c>
      <c r="K32" s="16" t="str">
        <f t="shared" si="0"/>
        <v>Short</v>
      </c>
      <c r="L32" s="4" t="s">
        <v>41</v>
      </c>
      <c r="M32" s="4" t="s">
        <v>41</v>
      </c>
      <c r="N32" s="4" t="s">
        <v>41</v>
      </c>
      <c r="O32" s="4" t="s">
        <v>41</v>
      </c>
      <c r="P32" s="4" t="s">
        <v>41</v>
      </c>
      <c r="Q32" s="4" t="s">
        <v>41</v>
      </c>
      <c r="R32" s="4" t="s">
        <v>41</v>
      </c>
      <c r="S32" s="4" t="s">
        <v>41</v>
      </c>
      <c r="T32" s="4" t="s">
        <v>41</v>
      </c>
      <c r="U32" s="4" t="s">
        <v>41</v>
      </c>
      <c r="V32" s="4" t="s">
        <v>41</v>
      </c>
      <c r="W32" s="4" t="s">
        <v>41</v>
      </c>
      <c r="X32" s="4" t="s">
        <v>41</v>
      </c>
      <c r="Y32" s="4" t="s">
        <v>41</v>
      </c>
      <c r="Z32" s="4" t="s">
        <v>41</v>
      </c>
      <c r="AA32" s="4" t="s">
        <v>41</v>
      </c>
      <c r="AB32" s="4" t="s">
        <v>41</v>
      </c>
      <c r="AC32" s="4" t="s">
        <v>41</v>
      </c>
      <c r="AD32" s="4" t="s">
        <v>41</v>
      </c>
      <c r="AE32" s="4" t="s">
        <v>41</v>
      </c>
      <c r="AF32" s="4" t="s">
        <v>41</v>
      </c>
      <c r="AG32" s="4" t="s">
        <v>41</v>
      </c>
      <c r="AH32" s="4" t="s">
        <v>41</v>
      </c>
      <c r="AI32" s="4" t="s">
        <v>41</v>
      </c>
      <c r="AJ32" s="4">
        <v>98</v>
      </c>
      <c r="AK32" s="4">
        <v>-33.299999999999997</v>
      </c>
      <c r="AL32" s="4" t="s">
        <v>36</v>
      </c>
      <c r="AM32" s="4">
        <v>2.78</v>
      </c>
      <c r="AN32" s="4" t="s">
        <v>41</v>
      </c>
      <c r="AO32" s="4" t="s">
        <v>41</v>
      </c>
      <c r="AP32" s="4">
        <v>103</v>
      </c>
      <c r="AQ32" s="4">
        <v>-21.2</v>
      </c>
      <c r="AR32" s="4" t="s">
        <v>36</v>
      </c>
      <c r="AS32" s="4">
        <v>2.69</v>
      </c>
      <c r="AT32" s="4" t="s">
        <v>41</v>
      </c>
      <c r="AU32" s="4" t="s">
        <v>41</v>
      </c>
      <c r="AV32" s="4">
        <v>98</v>
      </c>
      <c r="AW32" s="4">
        <v>103</v>
      </c>
      <c r="AX32" s="4" t="s">
        <v>434</v>
      </c>
      <c r="AY32" s="4" t="s">
        <v>41</v>
      </c>
      <c r="AZ32" s="4" t="s">
        <v>41</v>
      </c>
      <c r="BA32" s="4" t="s">
        <v>41</v>
      </c>
      <c r="BB32" s="4" t="s">
        <v>41</v>
      </c>
      <c r="BC32" s="4" t="s">
        <v>41</v>
      </c>
      <c r="BD32" s="4">
        <v>5.9999999999999995E-4</v>
      </c>
    </row>
    <row r="33" spans="1:56" s="44" customFormat="1" x14ac:dyDescent="0.35">
      <c r="A33" s="16" t="s">
        <v>370</v>
      </c>
      <c r="B33" s="16" t="s">
        <v>56</v>
      </c>
      <c r="C33" s="16" t="s">
        <v>330</v>
      </c>
      <c r="D33" s="16" t="s">
        <v>335</v>
      </c>
      <c r="E33" s="16" t="s">
        <v>15</v>
      </c>
      <c r="F33" s="16" t="s">
        <v>371</v>
      </c>
      <c r="G33" s="16" t="s">
        <v>15</v>
      </c>
      <c r="H33" s="16" t="s">
        <v>431</v>
      </c>
      <c r="I33" s="16" t="s">
        <v>33</v>
      </c>
      <c r="J33" s="16">
        <v>12</v>
      </c>
      <c r="K33" s="16" t="str">
        <f t="shared" si="0"/>
        <v>Short</v>
      </c>
      <c r="L33" s="4" t="s">
        <v>41</v>
      </c>
      <c r="M33" s="4" t="s">
        <v>41</v>
      </c>
      <c r="N33" s="4" t="s">
        <v>41</v>
      </c>
      <c r="O33" s="4" t="s">
        <v>41</v>
      </c>
      <c r="P33" s="4" t="s">
        <v>41</v>
      </c>
      <c r="Q33" s="4" t="s">
        <v>41</v>
      </c>
      <c r="R33" s="4" t="s">
        <v>41</v>
      </c>
      <c r="S33" s="4" t="s">
        <v>41</v>
      </c>
      <c r="T33" s="4" t="s">
        <v>41</v>
      </c>
      <c r="U33" s="4" t="s">
        <v>41</v>
      </c>
      <c r="V33" s="4" t="s">
        <v>41</v>
      </c>
      <c r="W33" s="4" t="s">
        <v>41</v>
      </c>
      <c r="X33" s="4" t="s">
        <v>41</v>
      </c>
      <c r="Y33" s="4" t="s">
        <v>41</v>
      </c>
      <c r="Z33" s="4" t="s">
        <v>41</v>
      </c>
      <c r="AA33" s="4" t="s">
        <v>41</v>
      </c>
      <c r="AB33" s="4" t="s">
        <v>41</v>
      </c>
      <c r="AC33" s="4" t="s">
        <v>41</v>
      </c>
      <c r="AD33" s="4" t="s">
        <v>41</v>
      </c>
      <c r="AE33" s="4" t="s">
        <v>41</v>
      </c>
      <c r="AF33" s="4" t="s">
        <v>41</v>
      </c>
      <c r="AG33" s="4" t="s">
        <v>41</v>
      </c>
      <c r="AH33" s="4" t="s">
        <v>41</v>
      </c>
      <c r="AI33" s="4" t="s">
        <v>41</v>
      </c>
      <c r="AJ33" s="4">
        <v>210</v>
      </c>
      <c r="AK33" s="4">
        <v>-25</v>
      </c>
      <c r="AL33" s="4" t="s">
        <v>372</v>
      </c>
      <c r="AM33" s="4" t="s">
        <v>41</v>
      </c>
      <c r="AN33" s="4" t="s">
        <v>41</v>
      </c>
      <c r="AO33" s="4" t="s">
        <v>41</v>
      </c>
      <c r="AP33" s="4">
        <v>104</v>
      </c>
      <c r="AQ33" s="4">
        <v>-15</v>
      </c>
      <c r="AR33" s="4" t="s">
        <v>372</v>
      </c>
      <c r="AS33" s="4" t="s">
        <v>41</v>
      </c>
      <c r="AT33" s="4" t="s">
        <v>41</v>
      </c>
      <c r="AU33" s="4" t="s">
        <v>41</v>
      </c>
      <c r="AV33" s="4">
        <v>210</v>
      </c>
      <c r="AW33" s="4">
        <v>104</v>
      </c>
      <c r="AX33" s="4" t="s">
        <v>82</v>
      </c>
      <c r="AY33" s="4">
        <v>-10</v>
      </c>
      <c r="AZ33" s="4" t="s">
        <v>41</v>
      </c>
      <c r="BA33" s="4" t="s">
        <v>41</v>
      </c>
      <c r="BB33" s="4" t="s">
        <v>41</v>
      </c>
      <c r="BC33" s="4" t="s">
        <v>41</v>
      </c>
      <c r="BD33" s="4" t="s">
        <v>65</v>
      </c>
    </row>
    <row r="34" spans="1:56" s="44" customFormat="1" ht="23" x14ac:dyDescent="0.35">
      <c r="A34" s="16" t="s">
        <v>373</v>
      </c>
      <c r="B34" s="16" t="s">
        <v>63</v>
      </c>
      <c r="C34" s="16" t="s">
        <v>330</v>
      </c>
      <c r="D34" s="16" t="s">
        <v>335</v>
      </c>
      <c r="E34" s="16" t="s">
        <v>435</v>
      </c>
      <c r="F34" s="16" t="s">
        <v>371</v>
      </c>
      <c r="G34" s="16" t="s">
        <v>15</v>
      </c>
      <c r="H34" s="16" t="s">
        <v>431</v>
      </c>
      <c r="I34" s="16" t="s">
        <v>33</v>
      </c>
      <c r="J34" s="16">
        <v>12</v>
      </c>
      <c r="K34" s="16" t="str">
        <f t="shared" si="0"/>
        <v>Short</v>
      </c>
      <c r="L34" s="4">
        <v>213</v>
      </c>
      <c r="M34" s="4">
        <v>62.52</v>
      </c>
      <c r="N34" s="4" t="s">
        <v>41</v>
      </c>
      <c r="O34" s="4" t="s">
        <v>41</v>
      </c>
      <c r="P34" s="4" t="s">
        <v>41</v>
      </c>
      <c r="Q34" s="4" t="s">
        <v>41</v>
      </c>
      <c r="R34" s="4">
        <v>109</v>
      </c>
      <c r="S34" s="4">
        <v>64.23</v>
      </c>
      <c r="T34" s="4" t="s">
        <v>41</v>
      </c>
      <c r="U34" s="4" t="s">
        <v>41</v>
      </c>
      <c r="V34" s="4" t="s">
        <v>41</v>
      </c>
      <c r="W34" s="4" t="s">
        <v>41</v>
      </c>
      <c r="X34" s="4" t="s">
        <v>41</v>
      </c>
      <c r="Y34" s="4" t="s">
        <v>41</v>
      </c>
      <c r="Z34" s="4" t="s">
        <v>41</v>
      </c>
      <c r="AA34" s="4" t="s">
        <v>41</v>
      </c>
      <c r="AB34" s="4" t="s">
        <v>41</v>
      </c>
      <c r="AC34" s="4" t="s">
        <v>41</v>
      </c>
      <c r="AD34" s="4" t="s">
        <v>41</v>
      </c>
      <c r="AE34" s="4" t="s">
        <v>41</v>
      </c>
      <c r="AF34" s="4" t="s">
        <v>41</v>
      </c>
      <c r="AG34" s="4" t="s">
        <v>41</v>
      </c>
      <c r="AH34" s="4" t="s">
        <v>41</v>
      </c>
      <c r="AI34" s="4" t="s">
        <v>41</v>
      </c>
      <c r="AJ34" s="4">
        <v>211</v>
      </c>
      <c r="AK34" s="4">
        <v>-20.09</v>
      </c>
      <c r="AL34" s="4" t="s">
        <v>48</v>
      </c>
      <c r="AM34" s="4" t="s">
        <v>41</v>
      </c>
      <c r="AN34" s="4">
        <v>-23.87</v>
      </c>
      <c r="AO34" s="4">
        <v>-17.72</v>
      </c>
      <c r="AP34" s="4">
        <v>109</v>
      </c>
      <c r="AQ34" s="4">
        <v>-13.56</v>
      </c>
      <c r="AR34" s="4" t="s">
        <v>48</v>
      </c>
      <c r="AS34" s="4" t="s">
        <v>41</v>
      </c>
      <c r="AT34" s="4">
        <v>-17.59</v>
      </c>
      <c r="AU34" s="4">
        <v>-9.5399999999999991</v>
      </c>
      <c r="AV34" s="4">
        <v>209</v>
      </c>
      <c r="AW34" s="4">
        <v>109</v>
      </c>
      <c r="AX34" s="4" t="s">
        <v>53</v>
      </c>
      <c r="AY34" s="4">
        <v>-7.23</v>
      </c>
      <c r="AZ34" s="4" t="s">
        <v>48</v>
      </c>
      <c r="BA34" s="4" t="s">
        <v>41</v>
      </c>
      <c r="BB34" s="4">
        <v>-11.85</v>
      </c>
      <c r="BC34" s="4">
        <v>-2.61</v>
      </c>
      <c r="BD34" s="4" t="s">
        <v>41</v>
      </c>
    </row>
    <row r="35" spans="1:56" s="44" customFormat="1" x14ac:dyDescent="0.35">
      <c r="A35" s="16" t="s">
        <v>375</v>
      </c>
      <c r="B35" s="16" t="s">
        <v>56</v>
      </c>
      <c r="C35" s="16" t="s">
        <v>330</v>
      </c>
      <c r="D35" s="16" t="s">
        <v>335</v>
      </c>
      <c r="E35" s="16" t="s">
        <v>15</v>
      </c>
      <c r="F35" s="16" t="s">
        <v>376</v>
      </c>
      <c r="G35" s="16" t="s">
        <v>15</v>
      </c>
      <c r="H35" s="16" t="s">
        <v>431</v>
      </c>
      <c r="I35" s="16" t="s">
        <v>33</v>
      </c>
      <c r="J35" s="16">
        <v>12</v>
      </c>
      <c r="K35" s="16" t="str">
        <f t="shared" si="0"/>
        <v>Short</v>
      </c>
      <c r="L35" s="4">
        <v>138</v>
      </c>
      <c r="M35" s="4">
        <v>66.83</v>
      </c>
      <c r="N35" s="4" t="s">
        <v>35</v>
      </c>
      <c r="O35" s="4">
        <v>18.05</v>
      </c>
      <c r="P35" s="4">
        <v>24.6</v>
      </c>
      <c r="Q35" s="4">
        <v>98.1</v>
      </c>
      <c r="R35" s="4">
        <v>132</v>
      </c>
      <c r="S35" s="4">
        <v>68.61</v>
      </c>
      <c r="T35" s="4" t="s">
        <v>35</v>
      </c>
      <c r="U35" s="4">
        <v>17.62</v>
      </c>
      <c r="V35" s="4">
        <v>22.1</v>
      </c>
      <c r="W35" s="4">
        <v>98.9</v>
      </c>
      <c r="X35" s="4" t="s">
        <v>41</v>
      </c>
      <c r="Y35" s="4" t="s">
        <v>41</v>
      </c>
      <c r="Z35" s="4" t="s">
        <v>41</v>
      </c>
      <c r="AA35" s="4" t="s">
        <v>41</v>
      </c>
      <c r="AB35" s="4" t="s">
        <v>41</v>
      </c>
      <c r="AC35" s="4" t="s">
        <v>41</v>
      </c>
      <c r="AD35" s="4" t="s">
        <v>41</v>
      </c>
      <c r="AE35" s="4" t="s">
        <v>41</v>
      </c>
      <c r="AF35" s="4" t="s">
        <v>41</v>
      </c>
      <c r="AG35" s="4" t="s">
        <v>41</v>
      </c>
      <c r="AH35" s="4" t="s">
        <v>41</v>
      </c>
      <c r="AI35" s="4" t="s">
        <v>41</v>
      </c>
      <c r="AJ35" s="4">
        <v>139</v>
      </c>
      <c r="AK35" s="4">
        <v>-28.21</v>
      </c>
      <c r="AL35" s="4" t="s">
        <v>41</v>
      </c>
      <c r="AM35" s="4" t="s">
        <v>41</v>
      </c>
      <c r="AN35" s="4" t="s">
        <v>41</v>
      </c>
      <c r="AO35" s="4" t="s">
        <v>41</v>
      </c>
      <c r="AP35" s="4">
        <v>133</v>
      </c>
      <c r="AQ35" s="4">
        <v>-17.95</v>
      </c>
      <c r="AR35" s="4" t="s">
        <v>41</v>
      </c>
      <c r="AS35" s="4" t="s">
        <v>41</v>
      </c>
      <c r="AT35" s="4" t="s">
        <v>41</v>
      </c>
      <c r="AU35" s="4" t="s">
        <v>41</v>
      </c>
      <c r="AV35" s="4" t="s">
        <v>41</v>
      </c>
      <c r="AW35" s="4" t="s">
        <v>41</v>
      </c>
      <c r="AX35" s="4" t="s">
        <v>41</v>
      </c>
      <c r="AY35" s="4" t="s">
        <v>41</v>
      </c>
      <c r="AZ35" s="4" t="s">
        <v>41</v>
      </c>
      <c r="BA35" s="4" t="s">
        <v>41</v>
      </c>
      <c r="BB35" s="4" t="s">
        <v>41</v>
      </c>
      <c r="BC35" s="4" t="s">
        <v>41</v>
      </c>
      <c r="BD35" s="4" t="s">
        <v>41</v>
      </c>
    </row>
    <row r="36" spans="1:56" s="44" customFormat="1" x14ac:dyDescent="0.35">
      <c r="A36" s="16" t="s">
        <v>375</v>
      </c>
      <c r="B36" s="16" t="s">
        <v>56</v>
      </c>
      <c r="C36" s="16" t="s">
        <v>330</v>
      </c>
      <c r="D36" s="16" t="s">
        <v>335</v>
      </c>
      <c r="E36" s="16" t="s">
        <v>15</v>
      </c>
      <c r="F36" s="16" t="s">
        <v>379</v>
      </c>
      <c r="G36" s="16" t="s">
        <v>15</v>
      </c>
      <c r="H36" s="16" t="s">
        <v>431</v>
      </c>
      <c r="I36" s="16" t="s">
        <v>33</v>
      </c>
      <c r="J36" s="16">
        <v>12</v>
      </c>
      <c r="K36" s="16" t="str">
        <f t="shared" si="0"/>
        <v>Short</v>
      </c>
      <c r="L36" s="4">
        <v>130</v>
      </c>
      <c r="M36" s="4">
        <v>67.66</v>
      </c>
      <c r="N36" s="4" t="s">
        <v>35</v>
      </c>
      <c r="O36" s="4">
        <v>16.87</v>
      </c>
      <c r="P36" s="4">
        <v>7.3</v>
      </c>
      <c r="Q36" s="4">
        <v>96.6</v>
      </c>
      <c r="R36" s="4">
        <v>132</v>
      </c>
      <c r="S36" s="4">
        <v>68.61</v>
      </c>
      <c r="T36" s="4" t="s">
        <v>35</v>
      </c>
      <c r="U36" s="4">
        <v>17.62</v>
      </c>
      <c r="V36" s="4">
        <v>22.1</v>
      </c>
      <c r="W36" s="4">
        <v>98.9</v>
      </c>
      <c r="X36" s="4" t="s">
        <v>41</v>
      </c>
      <c r="Y36" s="4" t="s">
        <v>41</v>
      </c>
      <c r="Z36" s="4" t="s">
        <v>41</v>
      </c>
      <c r="AA36" s="4" t="s">
        <v>41</v>
      </c>
      <c r="AB36" s="4" t="s">
        <v>41</v>
      </c>
      <c r="AC36" s="4" t="s">
        <v>41</v>
      </c>
      <c r="AD36" s="4" t="s">
        <v>41</v>
      </c>
      <c r="AE36" s="4" t="s">
        <v>41</v>
      </c>
      <c r="AF36" s="4" t="s">
        <v>41</v>
      </c>
      <c r="AG36" s="4" t="s">
        <v>41</v>
      </c>
      <c r="AH36" s="4" t="s">
        <v>41</v>
      </c>
      <c r="AI36" s="4" t="s">
        <v>41</v>
      </c>
      <c r="AJ36" s="4">
        <v>130</v>
      </c>
      <c r="AK36" s="4">
        <v>-28.4</v>
      </c>
      <c r="AL36" s="4" t="s">
        <v>41</v>
      </c>
      <c r="AM36" s="4" t="s">
        <v>41</v>
      </c>
      <c r="AN36" s="4" t="s">
        <v>41</v>
      </c>
      <c r="AO36" s="4" t="s">
        <v>41</v>
      </c>
      <c r="AP36" s="4">
        <v>133</v>
      </c>
      <c r="AQ36" s="4">
        <v>-17.95</v>
      </c>
      <c r="AR36" s="4" t="s">
        <v>41</v>
      </c>
      <c r="AS36" s="4" t="s">
        <v>41</v>
      </c>
      <c r="AT36" s="4" t="s">
        <v>41</v>
      </c>
      <c r="AU36" s="4" t="s">
        <v>41</v>
      </c>
      <c r="AV36" s="4" t="s">
        <v>41</v>
      </c>
      <c r="AW36" s="4" t="s">
        <v>41</v>
      </c>
      <c r="AX36" s="4" t="s">
        <v>41</v>
      </c>
      <c r="AY36" s="4" t="s">
        <v>41</v>
      </c>
      <c r="AZ36" s="4" t="s">
        <v>41</v>
      </c>
      <c r="BA36" s="4" t="s">
        <v>41</v>
      </c>
      <c r="BB36" s="4" t="s">
        <v>41</v>
      </c>
      <c r="BC36" s="4" t="s">
        <v>41</v>
      </c>
      <c r="BD36" s="4" t="s">
        <v>41</v>
      </c>
    </row>
    <row r="37" spans="1:56" s="44" customFormat="1" x14ac:dyDescent="0.35">
      <c r="A37" s="16" t="s">
        <v>380</v>
      </c>
      <c r="B37" s="16" t="s">
        <v>56</v>
      </c>
      <c r="C37" s="16" t="s">
        <v>330</v>
      </c>
      <c r="D37" s="16" t="s">
        <v>335</v>
      </c>
      <c r="E37" s="16" t="s">
        <v>15</v>
      </c>
      <c r="F37" s="16" t="s">
        <v>381</v>
      </c>
      <c r="G37" s="16" t="s">
        <v>15</v>
      </c>
      <c r="H37" s="16" t="s">
        <v>425</v>
      </c>
      <c r="I37" s="16" t="s">
        <v>426</v>
      </c>
      <c r="J37" s="16">
        <v>12</v>
      </c>
      <c r="K37" s="16" t="str">
        <f t="shared" si="0"/>
        <v>Short</v>
      </c>
      <c r="L37" s="4">
        <v>153</v>
      </c>
      <c r="M37" s="4">
        <v>40.6</v>
      </c>
      <c r="N37" s="4" t="s">
        <v>41</v>
      </c>
      <c r="O37" s="4" t="s">
        <v>41</v>
      </c>
      <c r="P37" s="4" t="s">
        <v>41</v>
      </c>
      <c r="Q37" s="4" t="s">
        <v>41</v>
      </c>
      <c r="R37" s="4">
        <v>155</v>
      </c>
      <c r="S37" s="4">
        <v>39.700000000000003</v>
      </c>
      <c r="T37" s="4" t="s">
        <v>41</v>
      </c>
      <c r="U37" s="4" t="s">
        <v>41</v>
      </c>
      <c r="V37" s="4" t="s">
        <v>41</v>
      </c>
      <c r="W37" s="4" t="s">
        <v>41</v>
      </c>
      <c r="X37" s="4" t="s">
        <v>41</v>
      </c>
      <c r="Y37" s="4" t="s">
        <v>41</v>
      </c>
      <c r="Z37" s="4" t="s">
        <v>41</v>
      </c>
      <c r="AA37" s="4" t="s">
        <v>41</v>
      </c>
      <c r="AB37" s="4" t="s">
        <v>41</v>
      </c>
      <c r="AC37" s="4" t="s">
        <v>41</v>
      </c>
      <c r="AD37" s="4" t="s">
        <v>41</v>
      </c>
      <c r="AE37" s="4" t="s">
        <v>41</v>
      </c>
      <c r="AF37" s="4" t="s">
        <v>41</v>
      </c>
      <c r="AG37" s="4" t="s">
        <v>41</v>
      </c>
      <c r="AH37" s="4" t="s">
        <v>41</v>
      </c>
      <c r="AI37" s="4" t="s">
        <v>41</v>
      </c>
      <c r="AJ37" s="4">
        <v>153</v>
      </c>
      <c r="AK37" s="4">
        <v>-10.199999999999999</v>
      </c>
      <c r="AL37" s="4" t="s">
        <v>41</v>
      </c>
      <c r="AM37" s="4" t="s">
        <v>41</v>
      </c>
      <c r="AN37" s="4" t="s">
        <v>41</v>
      </c>
      <c r="AO37" s="4" t="s">
        <v>41</v>
      </c>
      <c r="AP37" s="4">
        <v>155</v>
      </c>
      <c r="AQ37" s="4">
        <v>-7.2</v>
      </c>
      <c r="AR37" s="4" t="s">
        <v>41</v>
      </c>
      <c r="AS37" s="4" t="s">
        <v>41</v>
      </c>
      <c r="AT37" s="4" t="s">
        <v>41</v>
      </c>
      <c r="AU37" s="4" t="s">
        <v>41</v>
      </c>
      <c r="AV37" s="4">
        <v>153</v>
      </c>
      <c r="AW37" s="4">
        <v>155</v>
      </c>
      <c r="AX37" s="4" t="s">
        <v>41</v>
      </c>
      <c r="AY37" s="4" t="s">
        <v>41</v>
      </c>
      <c r="AZ37" s="4" t="s">
        <v>41</v>
      </c>
      <c r="BA37" s="4" t="s">
        <v>41</v>
      </c>
      <c r="BB37" s="4" t="s">
        <v>41</v>
      </c>
      <c r="BC37" s="4" t="s">
        <v>41</v>
      </c>
      <c r="BD37" s="4" t="s">
        <v>41</v>
      </c>
    </row>
    <row r="38" spans="1:56" s="44" customFormat="1" x14ac:dyDescent="0.35">
      <c r="A38" s="16" t="s">
        <v>380</v>
      </c>
      <c r="B38" s="16" t="s">
        <v>56</v>
      </c>
      <c r="C38" s="16" t="s">
        <v>330</v>
      </c>
      <c r="D38" s="16" t="s">
        <v>335</v>
      </c>
      <c r="E38" s="16" t="s">
        <v>15</v>
      </c>
      <c r="F38" s="16" t="s">
        <v>382</v>
      </c>
      <c r="G38" s="16" t="s">
        <v>15</v>
      </c>
      <c r="H38" s="16" t="s">
        <v>425</v>
      </c>
      <c r="I38" s="16" t="s">
        <v>426</v>
      </c>
      <c r="J38" s="16">
        <v>12</v>
      </c>
      <c r="K38" s="16" t="str">
        <f t="shared" si="0"/>
        <v>Short</v>
      </c>
      <c r="L38" s="4">
        <v>153</v>
      </c>
      <c r="M38" s="4">
        <v>37.9</v>
      </c>
      <c r="N38" s="4" t="s">
        <v>41</v>
      </c>
      <c r="O38" s="4" t="s">
        <v>41</v>
      </c>
      <c r="P38" s="4" t="s">
        <v>41</v>
      </c>
      <c r="Q38" s="4" t="s">
        <v>41</v>
      </c>
      <c r="R38" s="4">
        <v>155</v>
      </c>
      <c r="S38" s="4">
        <v>39.700000000000003</v>
      </c>
      <c r="T38" s="4" t="s">
        <v>41</v>
      </c>
      <c r="U38" s="4" t="s">
        <v>41</v>
      </c>
      <c r="V38" s="4" t="s">
        <v>41</v>
      </c>
      <c r="W38" s="4" t="s">
        <v>41</v>
      </c>
      <c r="X38" s="4" t="s">
        <v>41</v>
      </c>
      <c r="Y38" s="4" t="s">
        <v>41</v>
      </c>
      <c r="Z38" s="4" t="s">
        <v>41</v>
      </c>
      <c r="AA38" s="4" t="s">
        <v>41</v>
      </c>
      <c r="AB38" s="4" t="s">
        <v>41</v>
      </c>
      <c r="AC38" s="4" t="s">
        <v>41</v>
      </c>
      <c r="AD38" s="4" t="s">
        <v>41</v>
      </c>
      <c r="AE38" s="4" t="s">
        <v>41</v>
      </c>
      <c r="AF38" s="4" t="s">
        <v>41</v>
      </c>
      <c r="AG38" s="4" t="s">
        <v>41</v>
      </c>
      <c r="AH38" s="4" t="s">
        <v>41</v>
      </c>
      <c r="AI38" s="4" t="s">
        <v>41</v>
      </c>
      <c r="AJ38" s="4">
        <v>153</v>
      </c>
      <c r="AK38" s="4">
        <v>-10.4</v>
      </c>
      <c r="AL38" s="4" t="s">
        <v>41</v>
      </c>
      <c r="AM38" s="4" t="s">
        <v>41</v>
      </c>
      <c r="AN38" s="4" t="s">
        <v>41</v>
      </c>
      <c r="AO38" s="4" t="s">
        <v>41</v>
      </c>
      <c r="AP38" s="4">
        <v>155</v>
      </c>
      <c r="AQ38" s="4">
        <v>-7.2</v>
      </c>
      <c r="AR38" s="4" t="s">
        <v>41</v>
      </c>
      <c r="AS38" s="4" t="s">
        <v>41</v>
      </c>
      <c r="AT38" s="4" t="s">
        <v>41</v>
      </c>
      <c r="AU38" s="4" t="s">
        <v>41</v>
      </c>
      <c r="AV38" s="4">
        <v>153</v>
      </c>
      <c r="AW38" s="4">
        <v>155</v>
      </c>
      <c r="AX38" s="4" t="s">
        <v>82</v>
      </c>
      <c r="AY38" s="4" t="s">
        <v>41</v>
      </c>
      <c r="AZ38" s="4" t="s">
        <v>41</v>
      </c>
      <c r="BA38" s="4" t="s">
        <v>41</v>
      </c>
      <c r="BB38" s="4" t="s">
        <v>41</v>
      </c>
      <c r="BC38" s="4" t="s">
        <v>41</v>
      </c>
      <c r="BD38" s="4" t="s">
        <v>308</v>
      </c>
    </row>
    <row r="39" spans="1:56" s="44" customFormat="1" x14ac:dyDescent="0.35">
      <c r="A39" s="16" t="s">
        <v>380</v>
      </c>
      <c r="B39" s="16" t="s">
        <v>56</v>
      </c>
      <c r="C39" s="16" t="s">
        <v>330</v>
      </c>
      <c r="D39" s="16" t="s">
        <v>335</v>
      </c>
      <c r="E39" s="16" t="s">
        <v>15</v>
      </c>
      <c r="F39" s="16" t="s">
        <v>383</v>
      </c>
      <c r="G39" s="16" t="s">
        <v>15</v>
      </c>
      <c r="H39" s="16" t="s">
        <v>425</v>
      </c>
      <c r="I39" s="16" t="s">
        <v>426</v>
      </c>
      <c r="J39" s="16">
        <v>12</v>
      </c>
      <c r="K39" s="16" t="str">
        <f t="shared" si="0"/>
        <v>Short</v>
      </c>
      <c r="L39" s="4">
        <v>156</v>
      </c>
      <c r="M39" s="4">
        <v>39.299999999999997</v>
      </c>
      <c r="N39" s="4" t="s">
        <v>41</v>
      </c>
      <c r="O39" s="4" t="s">
        <v>41</v>
      </c>
      <c r="P39" s="4" t="s">
        <v>41</v>
      </c>
      <c r="Q39" s="4" t="s">
        <v>41</v>
      </c>
      <c r="R39" s="4">
        <v>155</v>
      </c>
      <c r="S39" s="4">
        <v>39.700000000000003</v>
      </c>
      <c r="T39" s="4" t="s">
        <v>41</v>
      </c>
      <c r="U39" s="4" t="s">
        <v>41</v>
      </c>
      <c r="V39" s="4" t="s">
        <v>41</v>
      </c>
      <c r="W39" s="4" t="s">
        <v>41</v>
      </c>
      <c r="X39" s="4" t="s">
        <v>41</v>
      </c>
      <c r="Y39" s="4" t="s">
        <v>41</v>
      </c>
      <c r="Z39" s="4" t="s">
        <v>41</v>
      </c>
      <c r="AA39" s="4" t="s">
        <v>41</v>
      </c>
      <c r="AB39" s="4" t="s">
        <v>41</v>
      </c>
      <c r="AC39" s="4" t="s">
        <v>41</v>
      </c>
      <c r="AD39" s="4" t="s">
        <v>41</v>
      </c>
      <c r="AE39" s="4" t="s">
        <v>41</v>
      </c>
      <c r="AF39" s="4" t="s">
        <v>41</v>
      </c>
      <c r="AG39" s="4" t="s">
        <v>41</v>
      </c>
      <c r="AH39" s="4" t="s">
        <v>41</v>
      </c>
      <c r="AI39" s="4" t="s">
        <v>41</v>
      </c>
      <c r="AJ39" s="4">
        <v>156</v>
      </c>
      <c r="AK39" s="4">
        <v>-12.6</v>
      </c>
      <c r="AL39" s="4" t="s">
        <v>41</v>
      </c>
      <c r="AM39" s="4" t="s">
        <v>41</v>
      </c>
      <c r="AN39" s="4" t="s">
        <v>41</v>
      </c>
      <c r="AO39" s="4" t="s">
        <v>41</v>
      </c>
      <c r="AP39" s="4">
        <v>155</v>
      </c>
      <c r="AQ39" s="4">
        <v>-7.2</v>
      </c>
      <c r="AR39" s="4" t="s">
        <v>41</v>
      </c>
      <c r="AS39" s="4" t="s">
        <v>41</v>
      </c>
      <c r="AT39" s="4" t="s">
        <v>41</v>
      </c>
      <c r="AU39" s="4" t="s">
        <v>41</v>
      </c>
      <c r="AV39" s="4">
        <v>156</v>
      </c>
      <c r="AW39" s="4">
        <v>155</v>
      </c>
      <c r="AX39" s="4" t="s">
        <v>82</v>
      </c>
      <c r="AY39" s="4" t="s">
        <v>41</v>
      </c>
      <c r="AZ39" s="4" t="s">
        <v>41</v>
      </c>
      <c r="BA39" s="4" t="s">
        <v>41</v>
      </c>
      <c r="BB39" s="4" t="s">
        <v>41</v>
      </c>
      <c r="BC39" s="4" t="s">
        <v>41</v>
      </c>
      <c r="BD39" s="4" t="s">
        <v>317</v>
      </c>
    </row>
    <row r="40" spans="1:56" s="44" customFormat="1" x14ac:dyDescent="0.35">
      <c r="A40" s="16" t="s">
        <v>380</v>
      </c>
      <c r="B40" s="16" t="s">
        <v>56</v>
      </c>
      <c r="C40" s="16" t="s">
        <v>330</v>
      </c>
      <c r="D40" s="16" t="s">
        <v>335</v>
      </c>
      <c r="E40" s="16" t="s">
        <v>15</v>
      </c>
      <c r="F40" s="16" t="s">
        <v>384</v>
      </c>
      <c r="G40" s="16" t="s">
        <v>15</v>
      </c>
      <c r="H40" s="16" t="s">
        <v>425</v>
      </c>
      <c r="I40" s="16" t="s">
        <v>426</v>
      </c>
      <c r="J40" s="16">
        <v>12</v>
      </c>
      <c r="K40" s="16" t="str">
        <f t="shared" si="0"/>
        <v>Short</v>
      </c>
      <c r="L40" s="4">
        <v>152</v>
      </c>
      <c r="M40" s="4">
        <v>40.6</v>
      </c>
      <c r="N40" s="4" t="s">
        <v>41</v>
      </c>
      <c r="O40" s="4" t="s">
        <v>41</v>
      </c>
      <c r="P40" s="4" t="s">
        <v>41</v>
      </c>
      <c r="Q40" s="4" t="s">
        <v>41</v>
      </c>
      <c r="R40" s="4">
        <v>155</v>
      </c>
      <c r="S40" s="4">
        <v>39.700000000000003</v>
      </c>
      <c r="T40" s="4" t="s">
        <v>41</v>
      </c>
      <c r="U40" s="4" t="s">
        <v>41</v>
      </c>
      <c r="V40" s="4" t="s">
        <v>41</v>
      </c>
      <c r="W40" s="4" t="s">
        <v>41</v>
      </c>
      <c r="X40" s="4" t="s">
        <v>41</v>
      </c>
      <c r="Y40" s="4" t="s">
        <v>41</v>
      </c>
      <c r="Z40" s="4" t="s">
        <v>41</v>
      </c>
      <c r="AA40" s="4" t="s">
        <v>41</v>
      </c>
      <c r="AB40" s="4" t="s">
        <v>41</v>
      </c>
      <c r="AC40" s="4" t="s">
        <v>41</v>
      </c>
      <c r="AD40" s="4" t="s">
        <v>41</v>
      </c>
      <c r="AE40" s="4" t="s">
        <v>41</v>
      </c>
      <c r="AF40" s="4" t="s">
        <v>41</v>
      </c>
      <c r="AG40" s="4" t="s">
        <v>41</v>
      </c>
      <c r="AH40" s="4" t="s">
        <v>41</v>
      </c>
      <c r="AI40" s="4" t="s">
        <v>41</v>
      </c>
      <c r="AJ40" s="4">
        <v>152</v>
      </c>
      <c r="AK40" s="4">
        <v>-14.9</v>
      </c>
      <c r="AL40" s="4" t="s">
        <v>41</v>
      </c>
      <c r="AM40" s="4" t="s">
        <v>41</v>
      </c>
      <c r="AN40" s="4" t="s">
        <v>41</v>
      </c>
      <c r="AO40" s="4" t="s">
        <v>41</v>
      </c>
      <c r="AP40" s="4">
        <v>155</v>
      </c>
      <c r="AQ40" s="4">
        <v>-7.2</v>
      </c>
      <c r="AR40" s="4" t="s">
        <v>41</v>
      </c>
      <c r="AS40" s="4" t="s">
        <v>41</v>
      </c>
      <c r="AT40" s="4" t="s">
        <v>41</v>
      </c>
      <c r="AU40" s="4" t="s">
        <v>41</v>
      </c>
      <c r="AV40" s="4">
        <v>152</v>
      </c>
      <c r="AW40" s="4">
        <v>155</v>
      </c>
      <c r="AX40" s="4" t="s">
        <v>82</v>
      </c>
      <c r="AY40" s="4" t="s">
        <v>41</v>
      </c>
      <c r="AZ40" s="4" t="s">
        <v>41</v>
      </c>
      <c r="BA40" s="4" t="s">
        <v>41</v>
      </c>
      <c r="BB40" s="4" t="s">
        <v>41</v>
      </c>
      <c r="BC40" s="4" t="s">
        <v>41</v>
      </c>
      <c r="BD40" s="4" t="s">
        <v>317</v>
      </c>
    </row>
    <row r="41" spans="1:56" s="44" customFormat="1" x14ac:dyDescent="0.35">
      <c r="A41" s="16" t="s">
        <v>386</v>
      </c>
      <c r="B41" s="16" t="s">
        <v>63</v>
      </c>
      <c r="C41" s="16" t="s">
        <v>321</v>
      </c>
      <c r="D41" s="16" t="s">
        <v>335</v>
      </c>
      <c r="E41" s="16" t="s">
        <v>15</v>
      </c>
      <c r="F41" s="16" t="s">
        <v>361</v>
      </c>
      <c r="G41" s="16" t="s">
        <v>15</v>
      </c>
      <c r="H41" s="16" t="s">
        <v>425</v>
      </c>
      <c r="I41" s="16" t="s">
        <v>426</v>
      </c>
      <c r="J41" s="16">
        <v>12</v>
      </c>
      <c r="K41" s="16" t="str">
        <f t="shared" si="0"/>
        <v>Short</v>
      </c>
      <c r="L41" s="4">
        <v>204</v>
      </c>
      <c r="M41" s="4">
        <v>37</v>
      </c>
      <c r="N41" s="4" t="s">
        <v>41</v>
      </c>
      <c r="O41" s="4" t="s">
        <v>41</v>
      </c>
      <c r="P41" s="4" t="s">
        <v>41</v>
      </c>
      <c r="Q41" s="4" t="s">
        <v>41</v>
      </c>
      <c r="R41" s="4">
        <v>205</v>
      </c>
      <c r="S41" s="4">
        <v>37</v>
      </c>
      <c r="T41" s="4" t="s">
        <v>41</v>
      </c>
      <c r="U41" s="4" t="s">
        <v>41</v>
      </c>
      <c r="V41" s="4" t="s">
        <v>41</v>
      </c>
      <c r="W41" s="4" t="s">
        <v>41</v>
      </c>
      <c r="X41" s="4">
        <v>204</v>
      </c>
      <c r="Y41" s="4">
        <v>24.9</v>
      </c>
      <c r="Z41" s="4" t="s">
        <v>41</v>
      </c>
      <c r="AA41" s="4" t="s">
        <v>41</v>
      </c>
      <c r="AB41" s="4" t="s">
        <v>41</v>
      </c>
      <c r="AC41" s="4" t="s">
        <v>41</v>
      </c>
      <c r="AD41" s="4">
        <v>205</v>
      </c>
      <c r="AE41" s="4">
        <v>27.5</v>
      </c>
      <c r="AF41" s="4" t="s">
        <v>41</v>
      </c>
      <c r="AG41" s="4" t="s">
        <v>41</v>
      </c>
      <c r="AH41" s="4" t="s">
        <v>41</v>
      </c>
      <c r="AI41" s="4" t="s">
        <v>41</v>
      </c>
      <c r="AJ41" s="4" t="s">
        <v>41</v>
      </c>
      <c r="AK41" s="4" t="s">
        <v>41</v>
      </c>
      <c r="AL41" s="4" t="s">
        <v>41</v>
      </c>
      <c r="AM41" s="4" t="s">
        <v>41</v>
      </c>
      <c r="AN41" s="4" t="s">
        <v>41</v>
      </c>
      <c r="AO41" s="4" t="s">
        <v>41</v>
      </c>
      <c r="AP41" s="4" t="s">
        <v>41</v>
      </c>
      <c r="AQ41" s="4" t="s">
        <v>41</v>
      </c>
      <c r="AR41" s="4" t="s">
        <v>41</v>
      </c>
      <c r="AS41" s="4" t="s">
        <v>41</v>
      </c>
      <c r="AT41" s="4" t="s">
        <v>41</v>
      </c>
      <c r="AU41" s="4" t="s">
        <v>41</v>
      </c>
      <c r="AV41" s="4">
        <v>204</v>
      </c>
      <c r="AW41" s="4">
        <v>205</v>
      </c>
      <c r="AX41" s="4" t="s">
        <v>82</v>
      </c>
      <c r="AY41" s="4" t="s">
        <v>41</v>
      </c>
      <c r="AZ41" s="4" t="s">
        <v>41</v>
      </c>
      <c r="BA41" s="4" t="s">
        <v>41</v>
      </c>
      <c r="BB41" s="4" t="s">
        <v>41</v>
      </c>
      <c r="BC41" s="4" t="s">
        <v>41</v>
      </c>
      <c r="BD41" s="4" t="s">
        <v>308</v>
      </c>
    </row>
    <row r="42" spans="1:56" s="44" customFormat="1" x14ac:dyDescent="0.35">
      <c r="A42" s="16" t="s">
        <v>387</v>
      </c>
      <c r="B42" s="16" t="s">
        <v>56</v>
      </c>
      <c r="C42" s="16" t="s">
        <v>330</v>
      </c>
      <c r="D42" s="16" t="s">
        <v>335</v>
      </c>
      <c r="E42" s="16" t="s">
        <v>435</v>
      </c>
      <c r="F42" s="16" t="s">
        <v>361</v>
      </c>
      <c r="G42" s="16" t="s">
        <v>15</v>
      </c>
      <c r="H42" s="16" t="s">
        <v>436</v>
      </c>
      <c r="I42" s="16" t="s">
        <v>33</v>
      </c>
      <c r="J42" s="16">
        <v>12</v>
      </c>
      <c r="K42" s="16" t="str">
        <f t="shared" si="0"/>
        <v>Short</v>
      </c>
      <c r="L42" s="4">
        <v>221</v>
      </c>
      <c r="M42" s="4">
        <v>63.71</v>
      </c>
      <c r="N42" s="4" t="s">
        <v>35</v>
      </c>
      <c r="O42" s="4">
        <v>18.010000000000002</v>
      </c>
      <c r="P42" s="4" t="s">
        <v>41</v>
      </c>
      <c r="Q42" s="4" t="s">
        <v>41</v>
      </c>
      <c r="R42" s="4">
        <v>56</v>
      </c>
      <c r="S42" s="4">
        <v>68.95</v>
      </c>
      <c r="T42" s="4" t="s">
        <v>35</v>
      </c>
      <c r="U42" s="4">
        <v>14.38</v>
      </c>
      <c r="V42" s="4" t="s">
        <v>41</v>
      </c>
      <c r="W42" s="4" t="s">
        <v>41</v>
      </c>
      <c r="X42" s="4" t="s">
        <v>41</v>
      </c>
      <c r="Y42" s="4" t="s">
        <v>41</v>
      </c>
      <c r="Z42" s="4" t="s">
        <v>41</v>
      </c>
      <c r="AA42" s="4" t="s">
        <v>41</v>
      </c>
      <c r="AB42" s="4" t="s">
        <v>41</v>
      </c>
      <c r="AC42" s="4" t="s">
        <v>41</v>
      </c>
      <c r="AD42" s="4" t="s">
        <v>41</v>
      </c>
      <c r="AE42" s="4" t="s">
        <v>41</v>
      </c>
      <c r="AF42" s="4" t="s">
        <v>41</v>
      </c>
      <c r="AG42" s="4" t="s">
        <v>41</v>
      </c>
      <c r="AH42" s="4" t="s">
        <v>41</v>
      </c>
      <c r="AI42" s="4" t="s">
        <v>41</v>
      </c>
      <c r="AJ42" s="4" t="s">
        <v>41</v>
      </c>
      <c r="AK42" s="4">
        <v>-20.73</v>
      </c>
      <c r="AL42" s="4" t="s">
        <v>48</v>
      </c>
      <c r="AM42" s="4" t="s">
        <v>41</v>
      </c>
      <c r="AN42" s="4">
        <v>-23.53</v>
      </c>
      <c r="AO42" s="4">
        <v>-17.93</v>
      </c>
      <c r="AP42" s="4" t="s">
        <v>41</v>
      </c>
      <c r="AQ42" s="4">
        <v>-12.46</v>
      </c>
      <c r="AR42" s="4" t="s">
        <v>48</v>
      </c>
      <c r="AS42" s="4" t="s">
        <v>41</v>
      </c>
      <c r="AT42" s="4">
        <v>-17.8</v>
      </c>
      <c r="AU42" s="4">
        <v>-7.12</v>
      </c>
      <c r="AV42" s="4" t="s">
        <v>41</v>
      </c>
      <c r="AW42" s="4" t="s">
        <v>41</v>
      </c>
      <c r="AX42" s="4" t="s">
        <v>41</v>
      </c>
      <c r="AY42" s="4" t="s">
        <v>41</v>
      </c>
      <c r="AZ42" s="4" t="s">
        <v>41</v>
      </c>
      <c r="BA42" s="4" t="s">
        <v>41</v>
      </c>
      <c r="BB42" s="4" t="s">
        <v>41</v>
      </c>
      <c r="BC42" s="4" t="s">
        <v>41</v>
      </c>
      <c r="BD42" s="4" t="s">
        <v>41</v>
      </c>
    </row>
    <row r="43" spans="1:56" s="44" customFormat="1" x14ac:dyDescent="0.35">
      <c r="A43" s="16" t="s">
        <v>385</v>
      </c>
      <c r="B43" s="16" t="s">
        <v>56</v>
      </c>
      <c r="C43" s="16" t="s">
        <v>347</v>
      </c>
      <c r="D43" s="16" t="s">
        <v>335</v>
      </c>
      <c r="E43" s="16" t="s">
        <v>435</v>
      </c>
      <c r="F43" s="16" t="s">
        <v>361</v>
      </c>
      <c r="G43" s="16" t="s">
        <v>15</v>
      </c>
      <c r="H43" s="16" t="s">
        <v>436</v>
      </c>
      <c r="I43" s="16" t="s">
        <v>33</v>
      </c>
      <c r="J43" s="16">
        <v>12</v>
      </c>
      <c r="K43" s="16" t="str">
        <f t="shared" si="0"/>
        <v>Short</v>
      </c>
      <c r="L43" s="4">
        <v>118</v>
      </c>
      <c r="M43" s="4">
        <v>36.6</v>
      </c>
      <c r="N43" s="4" t="s">
        <v>35</v>
      </c>
      <c r="O43" s="4">
        <v>10.4</v>
      </c>
      <c r="P43" s="4" t="s">
        <v>41</v>
      </c>
      <c r="Q43" s="4" t="s">
        <v>41</v>
      </c>
      <c r="R43" s="4">
        <v>118</v>
      </c>
      <c r="S43" s="4">
        <v>37.1</v>
      </c>
      <c r="T43" s="4" t="s">
        <v>35</v>
      </c>
      <c r="U43" s="4">
        <v>11</v>
      </c>
      <c r="V43" s="4" t="s">
        <v>41</v>
      </c>
      <c r="W43" s="4" t="s">
        <v>41</v>
      </c>
      <c r="X43" s="4" t="s">
        <v>41</v>
      </c>
      <c r="Y43" s="4" t="s">
        <v>41</v>
      </c>
      <c r="Z43" s="4" t="s">
        <v>41</v>
      </c>
      <c r="AA43" s="4" t="s">
        <v>41</v>
      </c>
      <c r="AB43" s="4" t="s">
        <v>41</v>
      </c>
      <c r="AC43" s="4" t="s">
        <v>41</v>
      </c>
      <c r="AD43" s="4" t="s">
        <v>41</v>
      </c>
      <c r="AE43" s="4" t="s">
        <v>41</v>
      </c>
      <c r="AF43" s="4" t="s">
        <v>41</v>
      </c>
      <c r="AG43" s="4" t="s">
        <v>41</v>
      </c>
      <c r="AH43" s="4" t="s">
        <v>41</v>
      </c>
      <c r="AI43" s="4" t="s">
        <v>41</v>
      </c>
      <c r="AJ43" s="4">
        <v>118</v>
      </c>
      <c r="AK43" s="4">
        <v>-9.6300000000000008</v>
      </c>
      <c r="AL43" s="4" t="s">
        <v>41</v>
      </c>
      <c r="AM43" s="4" t="s">
        <v>41</v>
      </c>
      <c r="AN43" s="4" t="s">
        <v>41</v>
      </c>
      <c r="AO43" s="4" t="s">
        <v>41</v>
      </c>
      <c r="AP43" s="4">
        <v>117</v>
      </c>
      <c r="AQ43" s="4">
        <v>-3.18</v>
      </c>
      <c r="AR43" s="4" t="s">
        <v>41</v>
      </c>
      <c r="AS43" s="4" t="s">
        <v>41</v>
      </c>
      <c r="AT43" s="4" t="s">
        <v>41</v>
      </c>
      <c r="AU43" s="4" t="s">
        <v>41</v>
      </c>
      <c r="AV43" s="4" t="s">
        <v>41</v>
      </c>
      <c r="AW43" s="4" t="s">
        <v>41</v>
      </c>
      <c r="AX43" s="4" t="s">
        <v>41</v>
      </c>
      <c r="AY43" s="4" t="s">
        <v>41</v>
      </c>
      <c r="AZ43" s="4" t="s">
        <v>41</v>
      </c>
      <c r="BA43" s="4" t="s">
        <v>41</v>
      </c>
      <c r="BB43" s="4" t="s">
        <v>41</v>
      </c>
      <c r="BC43" s="4" t="s">
        <v>41</v>
      </c>
      <c r="BD43" s="4" t="s">
        <v>41</v>
      </c>
    </row>
    <row r="44" spans="1:56" s="44" customFormat="1" ht="23" x14ac:dyDescent="0.35">
      <c r="A44" s="16" t="s">
        <v>388</v>
      </c>
      <c r="B44" s="16" t="s">
        <v>56</v>
      </c>
      <c r="C44" s="16" t="s">
        <v>347</v>
      </c>
      <c r="D44" s="16" t="s">
        <v>335</v>
      </c>
      <c r="E44" s="16" t="s">
        <v>15</v>
      </c>
      <c r="F44" s="16" t="s">
        <v>361</v>
      </c>
      <c r="G44" s="16" t="s">
        <v>15</v>
      </c>
      <c r="H44" s="16" t="s">
        <v>431</v>
      </c>
      <c r="I44" s="16" t="s">
        <v>33</v>
      </c>
      <c r="J44" s="16">
        <v>13</v>
      </c>
      <c r="K44" s="16" t="str">
        <f t="shared" si="0"/>
        <v>Short</v>
      </c>
      <c r="L44" s="4">
        <v>155</v>
      </c>
      <c r="M44" s="4">
        <v>62.54</v>
      </c>
      <c r="N44" s="4" t="s">
        <v>35</v>
      </c>
      <c r="O44" s="4">
        <v>18.224</v>
      </c>
      <c r="P44" s="4" t="s">
        <v>41</v>
      </c>
      <c r="Q44" s="4" t="s">
        <v>41</v>
      </c>
      <c r="R44" s="4">
        <v>331</v>
      </c>
      <c r="S44" s="4">
        <v>62.82</v>
      </c>
      <c r="T44" s="4" t="s">
        <v>35</v>
      </c>
      <c r="U44" s="4">
        <v>17.847000000000001</v>
      </c>
      <c r="V44" s="4" t="s">
        <v>41</v>
      </c>
      <c r="W44" s="4" t="s">
        <v>41</v>
      </c>
      <c r="X44" s="4" t="s">
        <v>41</v>
      </c>
      <c r="Y44" s="4" t="s">
        <v>41</v>
      </c>
      <c r="Z44" s="4" t="s">
        <v>41</v>
      </c>
      <c r="AA44" s="4" t="s">
        <v>41</v>
      </c>
      <c r="AB44" s="4" t="s">
        <v>41</v>
      </c>
      <c r="AC44" s="4" t="s">
        <v>41</v>
      </c>
      <c r="AD44" s="4" t="s">
        <v>41</v>
      </c>
      <c r="AE44" s="4" t="s">
        <v>41</v>
      </c>
      <c r="AF44" s="4" t="s">
        <v>41</v>
      </c>
      <c r="AG44" s="4" t="s">
        <v>41</v>
      </c>
      <c r="AH44" s="4" t="s">
        <v>41</v>
      </c>
      <c r="AI44" s="4" t="s">
        <v>41</v>
      </c>
      <c r="AJ44" s="4">
        <v>155</v>
      </c>
      <c r="AK44" s="4">
        <v>-21.67</v>
      </c>
      <c r="AL44" s="4" t="s">
        <v>323</v>
      </c>
      <c r="AM44" s="4">
        <v>2.1909999999999998</v>
      </c>
      <c r="AN44" s="4">
        <v>-25.97</v>
      </c>
      <c r="AO44" s="4">
        <v>-17.37</v>
      </c>
      <c r="AP44" s="4">
        <v>331</v>
      </c>
      <c r="AQ44" s="4">
        <v>-13.45</v>
      </c>
      <c r="AR44" s="4" t="s">
        <v>323</v>
      </c>
      <c r="AS44" s="4">
        <v>1.641</v>
      </c>
      <c r="AT44" s="4">
        <v>-16.670000000000002</v>
      </c>
      <c r="AU44" s="4">
        <v>-10.23</v>
      </c>
      <c r="AV44" s="4">
        <v>155</v>
      </c>
      <c r="AW44" s="4">
        <v>331</v>
      </c>
      <c r="AX44" s="4" t="s">
        <v>53</v>
      </c>
      <c r="AY44" s="4">
        <v>-8.2200000000000006</v>
      </c>
      <c r="AZ44" s="4" t="s">
        <v>36</v>
      </c>
      <c r="BA44" s="4">
        <v>2.323</v>
      </c>
      <c r="BB44" s="4">
        <v>-12.78</v>
      </c>
      <c r="BC44" s="4">
        <v>-3.66</v>
      </c>
      <c r="BD44" s="4" t="s">
        <v>41</v>
      </c>
    </row>
    <row r="45" spans="1:56" s="44" customFormat="1" ht="23" x14ac:dyDescent="0.35">
      <c r="A45" s="16" t="s">
        <v>390</v>
      </c>
      <c r="B45" s="16" t="s">
        <v>56</v>
      </c>
      <c r="C45" s="16" t="s">
        <v>321</v>
      </c>
      <c r="D45" s="16" t="s">
        <v>335</v>
      </c>
      <c r="E45" s="16" t="s">
        <v>15</v>
      </c>
      <c r="F45" s="16" t="s">
        <v>361</v>
      </c>
      <c r="G45" s="16" t="s">
        <v>15</v>
      </c>
      <c r="H45" s="16" t="s">
        <v>436</v>
      </c>
      <c r="I45" s="16" t="s">
        <v>33</v>
      </c>
      <c r="J45" s="16">
        <v>13</v>
      </c>
      <c r="K45" s="16" t="str">
        <f t="shared" si="0"/>
        <v>Short</v>
      </c>
      <c r="L45" s="4">
        <v>226</v>
      </c>
      <c r="M45" s="4">
        <v>71.05</v>
      </c>
      <c r="N45" s="4" t="s">
        <v>35</v>
      </c>
      <c r="O45" s="4">
        <v>17.448</v>
      </c>
      <c r="P45" s="4" t="s">
        <v>41</v>
      </c>
      <c r="Q45" s="4" t="s">
        <v>41</v>
      </c>
      <c r="R45" s="4">
        <v>221</v>
      </c>
      <c r="S45" s="4">
        <v>70.39</v>
      </c>
      <c r="T45" s="4" t="s">
        <v>35</v>
      </c>
      <c r="U45" s="4">
        <v>17.760000000000002</v>
      </c>
      <c r="V45" s="4" t="s">
        <v>41</v>
      </c>
      <c r="W45" s="4" t="s">
        <v>41</v>
      </c>
      <c r="X45" s="4" t="s">
        <v>41</v>
      </c>
      <c r="Y45" s="4" t="s">
        <v>41</v>
      </c>
      <c r="Z45" s="4" t="s">
        <v>41</v>
      </c>
      <c r="AA45" s="4" t="s">
        <v>41</v>
      </c>
      <c r="AB45" s="4" t="s">
        <v>41</v>
      </c>
      <c r="AC45" s="4" t="s">
        <v>41</v>
      </c>
      <c r="AD45" s="4" t="s">
        <v>41</v>
      </c>
      <c r="AE45" s="4" t="s">
        <v>41</v>
      </c>
      <c r="AF45" s="4" t="s">
        <v>41</v>
      </c>
      <c r="AG45" s="4" t="s">
        <v>41</v>
      </c>
      <c r="AH45" s="4" t="s">
        <v>41</v>
      </c>
      <c r="AI45" s="4" t="s">
        <v>41</v>
      </c>
      <c r="AJ45" s="4">
        <v>226</v>
      </c>
      <c r="AK45" s="4" t="s">
        <v>437</v>
      </c>
      <c r="AL45" s="4" t="s">
        <v>392</v>
      </c>
      <c r="AM45" s="4" t="s">
        <v>438</v>
      </c>
      <c r="AN45" s="4">
        <v>-37.74</v>
      </c>
      <c r="AO45" s="4">
        <v>-30.86</v>
      </c>
      <c r="AP45" s="4">
        <v>221</v>
      </c>
      <c r="AQ45" s="57" t="s">
        <v>439</v>
      </c>
      <c r="AR45" s="4" t="s">
        <v>392</v>
      </c>
      <c r="AS45" s="4" t="s">
        <v>440</v>
      </c>
      <c r="AT45" s="4">
        <v>-24.01</v>
      </c>
      <c r="AU45" s="4">
        <v>-17.05</v>
      </c>
      <c r="AV45" s="4">
        <v>226</v>
      </c>
      <c r="AW45" s="4">
        <v>221</v>
      </c>
      <c r="AX45" s="4" t="s">
        <v>53</v>
      </c>
      <c r="AY45" s="4" t="s">
        <v>41</v>
      </c>
      <c r="AZ45" s="4" t="s">
        <v>41</v>
      </c>
      <c r="BA45" s="4" t="s">
        <v>41</v>
      </c>
      <c r="BB45" s="4" t="s">
        <v>41</v>
      </c>
      <c r="BC45" s="4" t="s">
        <v>41</v>
      </c>
      <c r="BD45" s="4" t="s">
        <v>65</v>
      </c>
    </row>
    <row r="46" spans="1:56" s="44" customFormat="1" ht="34.5" x14ac:dyDescent="0.35">
      <c r="A46" s="16" t="s">
        <v>355</v>
      </c>
      <c r="B46" s="16" t="s">
        <v>56</v>
      </c>
      <c r="C46" s="16" t="s">
        <v>321</v>
      </c>
      <c r="D46" s="16" t="s">
        <v>335</v>
      </c>
      <c r="E46" s="16" t="s">
        <v>15</v>
      </c>
      <c r="F46" s="16" t="s">
        <v>336</v>
      </c>
      <c r="G46" s="16" t="s">
        <v>15</v>
      </c>
      <c r="H46" s="16" t="s">
        <v>433</v>
      </c>
      <c r="I46" s="16" t="s">
        <v>31</v>
      </c>
      <c r="J46" s="16">
        <v>26</v>
      </c>
      <c r="K46" s="16" t="str">
        <f t="shared" si="0"/>
        <v>Intermediate</v>
      </c>
      <c r="L46" s="4">
        <v>199</v>
      </c>
      <c r="M46" s="4">
        <v>11.6</v>
      </c>
      <c r="N46" s="4" t="s">
        <v>35</v>
      </c>
      <c r="O46" s="70">
        <v>2.9</v>
      </c>
      <c r="P46" s="4" t="s">
        <v>41</v>
      </c>
      <c r="Q46" s="4" t="s">
        <v>41</v>
      </c>
      <c r="R46" s="4">
        <v>205</v>
      </c>
      <c r="S46" s="4">
        <v>11.8</v>
      </c>
      <c r="T46" s="4" t="s">
        <v>35</v>
      </c>
      <c r="U46" s="4">
        <v>3.1</v>
      </c>
      <c r="V46" s="4" t="s">
        <v>41</v>
      </c>
      <c r="W46" s="4" t="s">
        <v>41</v>
      </c>
      <c r="X46" s="4">
        <v>173</v>
      </c>
      <c r="Y46" s="4">
        <v>7</v>
      </c>
      <c r="Z46" s="4" t="s">
        <v>36</v>
      </c>
      <c r="AA46" s="4">
        <v>0.3</v>
      </c>
      <c r="AB46" s="4" t="s">
        <v>41</v>
      </c>
      <c r="AC46" s="4" t="s">
        <v>41</v>
      </c>
      <c r="AD46" s="4">
        <v>172</v>
      </c>
      <c r="AE46" s="4">
        <v>8</v>
      </c>
      <c r="AF46" s="4" t="s">
        <v>36</v>
      </c>
      <c r="AG46" s="4">
        <v>0.3</v>
      </c>
      <c r="AH46" s="4" t="s">
        <v>41</v>
      </c>
      <c r="AI46" s="4" t="s">
        <v>41</v>
      </c>
      <c r="AJ46" s="4" t="s">
        <v>41</v>
      </c>
      <c r="AK46" s="4" t="s">
        <v>41</v>
      </c>
      <c r="AL46" s="4" t="s">
        <v>41</v>
      </c>
      <c r="AM46" s="4" t="s">
        <v>41</v>
      </c>
      <c r="AN46" s="4" t="s">
        <v>41</v>
      </c>
      <c r="AO46" s="4" t="s">
        <v>41</v>
      </c>
      <c r="AP46" s="4" t="s">
        <v>41</v>
      </c>
      <c r="AQ46" s="4" t="s">
        <v>41</v>
      </c>
      <c r="AR46" s="4" t="s">
        <v>41</v>
      </c>
      <c r="AS46" s="4" t="s">
        <v>41</v>
      </c>
      <c r="AT46" s="4" t="s">
        <v>41</v>
      </c>
      <c r="AU46" s="4" t="s">
        <v>41</v>
      </c>
      <c r="AV46" s="4">
        <v>173</v>
      </c>
      <c r="AW46" s="4">
        <v>172</v>
      </c>
      <c r="AX46" s="4" t="s">
        <v>356</v>
      </c>
      <c r="AY46" s="4" t="s">
        <v>41</v>
      </c>
      <c r="AZ46" s="4" t="s">
        <v>41</v>
      </c>
      <c r="BA46" s="4" t="s">
        <v>41</v>
      </c>
      <c r="BB46" s="4" t="s">
        <v>41</v>
      </c>
      <c r="BC46" s="4" t="s">
        <v>41</v>
      </c>
      <c r="BD46" s="4">
        <v>1.4999999999999999E-2</v>
      </c>
    </row>
    <row r="47" spans="1:56" s="44" customFormat="1" x14ac:dyDescent="0.35">
      <c r="A47" s="16" t="s">
        <v>396</v>
      </c>
      <c r="B47" s="16" t="s">
        <v>56</v>
      </c>
      <c r="C47" s="16" t="s">
        <v>321</v>
      </c>
      <c r="D47" s="16" t="s">
        <v>335</v>
      </c>
      <c r="E47" s="16" t="s">
        <v>15</v>
      </c>
      <c r="F47" s="16" t="s">
        <v>397</v>
      </c>
      <c r="G47" s="16" t="s">
        <v>398</v>
      </c>
      <c r="H47" s="16" t="s">
        <v>425</v>
      </c>
      <c r="I47" s="16" t="s">
        <v>426</v>
      </c>
      <c r="J47" s="16">
        <v>12</v>
      </c>
      <c r="K47" s="16" t="str">
        <f t="shared" si="0"/>
        <v>Short</v>
      </c>
      <c r="L47" s="4">
        <v>164</v>
      </c>
      <c r="M47" s="4">
        <v>42</v>
      </c>
      <c r="N47" s="4" t="s">
        <v>35</v>
      </c>
      <c r="O47" s="4">
        <v>11.7</v>
      </c>
      <c r="P47" s="4" t="s">
        <v>41</v>
      </c>
      <c r="Q47" s="4" t="s">
        <v>41</v>
      </c>
      <c r="R47" s="4">
        <v>162</v>
      </c>
      <c r="S47" s="4">
        <v>41.3</v>
      </c>
      <c r="T47" s="4" t="s">
        <v>35</v>
      </c>
      <c r="U47" s="4">
        <v>11.5</v>
      </c>
      <c r="V47" s="4" t="s">
        <v>41</v>
      </c>
      <c r="W47" s="4" t="s">
        <v>41</v>
      </c>
      <c r="X47" s="4">
        <v>162</v>
      </c>
      <c r="Y47" s="4">
        <v>26.6</v>
      </c>
      <c r="Z47" s="4" t="s">
        <v>35</v>
      </c>
      <c r="AA47" s="4">
        <v>15.6</v>
      </c>
      <c r="AB47" s="4" t="s">
        <v>41</v>
      </c>
      <c r="AC47" s="4" t="s">
        <v>41</v>
      </c>
      <c r="AD47" s="4">
        <v>159</v>
      </c>
      <c r="AE47" s="4">
        <v>31.2</v>
      </c>
      <c r="AF47" s="4" t="s">
        <v>35</v>
      </c>
      <c r="AG47" s="4">
        <v>15.8</v>
      </c>
      <c r="AH47" s="4" t="s">
        <v>41</v>
      </c>
      <c r="AI47" s="4" t="s">
        <v>41</v>
      </c>
      <c r="AJ47" s="4">
        <v>162</v>
      </c>
      <c r="AK47" s="4">
        <v>-15.4</v>
      </c>
      <c r="AL47" s="4" t="s">
        <v>35</v>
      </c>
      <c r="AM47" s="4">
        <v>15.3</v>
      </c>
      <c r="AN47" s="4" t="s">
        <v>41</v>
      </c>
      <c r="AO47" s="4" t="s">
        <v>41</v>
      </c>
      <c r="AP47" s="4">
        <v>159</v>
      </c>
      <c r="AQ47" s="4">
        <v>-10.1</v>
      </c>
      <c r="AR47" s="4" t="s">
        <v>35</v>
      </c>
      <c r="AS47" s="4">
        <v>13.9</v>
      </c>
      <c r="AT47" s="4" t="s">
        <v>41</v>
      </c>
      <c r="AU47" s="4" t="s">
        <v>41</v>
      </c>
      <c r="AV47" s="4" t="s">
        <v>41</v>
      </c>
      <c r="AW47" s="4" t="s">
        <v>41</v>
      </c>
      <c r="AX47" s="4" t="s">
        <v>41</v>
      </c>
      <c r="AY47" s="4" t="s">
        <v>41</v>
      </c>
      <c r="AZ47" s="4" t="s">
        <v>41</v>
      </c>
      <c r="BA47" s="4" t="s">
        <v>41</v>
      </c>
      <c r="BB47" s="4" t="s">
        <v>41</v>
      </c>
      <c r="BC47" s="4" t="s">
        <v>41</v>
      </c>
      <c r="BD47" s="4" t="s">
        <v>41</v>
      </c>
    </row>
    <row r="48" spans="1:56" s="44" customFormat="1" ht="23" x14ac:dyDescent="0.35">
      <c r="A48" s="16" t="s">
        <v>399</v>
      </c>
      <c r="B48" s="16" t="s">
        <v>56</v>
      </c>
      <c r="C48" s="16" t="s">
        <v>321</v>
      </c>
      <c r="D48" s="16" t="s">
        <v>335</v>
      </c>
      <c r="E48" s="16" t="s">
        <v>15</v>
      </c>
      <c r="F48" s="16" t="s">
        <v>400</v>
      </c>
      <c r="G48" s="16" t="s">
        <v>398</v>
      </c>
      <c r="H48" s="16" t="s">
        <v>425</v>
      </c>
      <c r="I48" s="16" t="s">
        <v>426</v>
      </c>
      <c r="J48" s="16">
        <v>12</v>
      </c>
      <c r="K48" s="16" t="str">
        <f t="shared" si="0"/>
        <v>Short</v>
      </c>
      <c r="L48" s="4">
        <v>254</v>
      </c>
      <c r="M48" s="4">
        <v>38</v>
      </c>
      <c r="N48" s="4" t="s">
        <v>35</v>
      </c>
      <c r="O48" s="4">
        <v>10</v>
      </c>
      <c r="P48" s="4" t="s">
        <v>41</v>
      </c>
      <c r="Q48" s="4" t="s">
        <v>41</v>
      </c>
      <c r="R48" s="4">
        <v>238</v>
      </c>
      <c r="S48" s="4">
        <v>37.9</v>
      </c>
      <c r="T48" s="4" t="s">
        <v>35</v>
      </c>
      <c r="U48" s="4">
        <v>10.7</v>
      </c>
      <c r="V48" s="4" t="s">
        <v>41</v>
      </c>
      <c r="W48" s="4" t="s">
        <v>41</v>
      </c>
      <c r="X48" s="4" t="s">
        <v>41</v>
      </c>
      <c r="Y48" s="4" t="s">
        <v>41</v>
      </c>
      <c r="Z48" s="4" t="s">
        <v>41</v>
      </c>
      <c r="AA48" s="4" t="s">
        <v>41</v>
      </c>
      <c r="AB48" s="4" t="s">
        <v>41</v>
      </c>
      <c r="AC48" s="4" t="s">
        <v>41</v>
      </c>
      <c r="AD48" s="4" t="s">
        <v>41</v>
      </c>
      <c r="AE48" s="4" t="s">
        <v>41</v>
      </c>
      <c r="AF48" s="4" t="s">
        <v>41</v>
      </c>
      <c r="AG48" s="4" t="s">
        <v>41</v>
      </c>
      <c r="AH48" s="4" t="s">
        <v>41</v>
      </c>
      <c r="AI48" s="4" t="s">
        <v>41</v>
      </c>
      <c r="AJ48" s="4">
        <v>253</v>
      </c>
      <c r="AK48" s="4">
        <v>-15</v>
      </c>
      <c r="AL48" s="4" t="s">
        <v>41</v>
      </c>
      <c r="AM48" s="4" t="s">
        <v>41</v>
      </c>
      <c r="AN48" s="4" t="s">
        <v>41</v>
      </c>
      <c r="AO48" s="4" t="s">
        <v>41</v>
      </c>
      <c r="AP48" s="4">
        <v>238</v>
      </c>
      <c r="AQ48" s="4">
        <v>-10.9</v>
      </c>
      <c r="AR48" s="4" t="s">
        <v>41</v>
      </c>
      <c r="AS48" s="4" t="s">
        <v>41</v>
      </c>
      <c r="AT48" s="4" t="s">
        <v>41</v>
      </c>
      <c r="AU48" s="4" t="s">
        <v>41</v>
      </c>
      <c r="AV48" s="4">
        <v>253</v>
      </c>
      <c r="AW48" s="4">
        <v>238</v>
      </c>
      <c r="AX48" s="4" t="s">
        <v>53</v>
      </c>
      <c r="AY48" s="4" t="s">
        <v>41</v>
      </c>
      <c r="AZ48" s="4" t="s">
        <v>41</v>
      </c>
      <c r="BA48" s="4" t="s">
        <v>41</v>
      </c>
      <c r="BB48" s="4" t="s">
        <v>41</v>
      </c>
      <c r="BC48" s="4" t="s">
        <v>41</v>
      </c>
      <c r="BD48" s="4">
        <v>1E-3</v>
      </c>
    </row>
    <row r="49" spans="1:56" s="44" customFormat="1" ht="23" x14ac:dyDescent="0.35">
      <c r="A49" s="16" t="s">
        <v>365</v>
      </c>
      <c r="B49" s="16" t="s">
        <v>63</v>
      </c>
      <c r="C49" s="16" t="s">
        <v>321</v>
      </c>
      <c r="D49" s="16" t="s">
        <v>335</v>
      </c>
      <c r="E49" s="16" t="s">
        <v>15</v>
      </c>
      <c r="F49" s="16" t="s">
        <v>397</v>
      </c>
      <c r="G49" s="16" t="s">
        <v>15</v>
      </c>
      <c r="H49" s="16" t="s">
        <v>425</v>
      </c>
      <c r="I49" s="16" t="s">
        <v>426</v>
      </c>
      <c r="J49" s="16">
        <v>12</v>
      </c>
      <c r="K49" s="16" t="str">
        <f t="shared" si="0"/>
        <v>Short</v>
      </c>
      <c r="L49" s="4">
        <v>154</v>
      </c>
      <c r="M49" s="4">
        <v>41.7</v>
      </c>
      <c r="N49" s="4" t="s">
        <v>35</v>
      </c>
      <c r="O49" s="4">
        <v>12.8</v>
      </c>
      <c r="P49" s="4" t="s">
        <v>41</v>
      </c>
      <c r="Q49" s="4" t="s">
        <v>41</v>
      </c>
      <c r="R49" s="4">
        <v>153</v>
      </c>
      <c r="S49" s="4">
        <v>41.6</v>
      </c>
      <c r="T49" s="4" t="s">
        <v>35</v>
      </c>
      <c r="U49" s="4">
        <v>11.7</v>
      </c>
      <c r="V49" s="4" t="s">
        <v>41</v>
      </c>
      <c r="W49" s="4" t="s">
        <v>41</v>
      </c>
      <c r="X49" s="4" t="s">
        <v>41</v>
      </c>
      <c r="Y49" s="4" t="s">
        <v>41</v>
      </c>
      <c r="Z49" s="4" t="s">
        <v>41</v>
      </c>
      <c r="AA49" s="4" t="s">
        <v>41</v>
      </c>
      <c r="AB49" s="4" t="s">
        <v>41</v>
      </c>
      <c r="AC49" s="4" t="s">
        <v>41</v>
      </c>
      <c r="AD49" s="4" t="s">
        <v>41</v>
      </c>
      <c r="AE49" s="4" t="s">
        <v>41</v>
      </c>
      <c r="AF49" s="4" t="s">
        <v>41</v>
      </c>
      <c r="AG49" s="4" t="s">
        <v>41</v>
      </c>
      <c r="AH49" s="4" t="s">
        <v>41</v>
      </c>
      <c r="AI49" s="4" t="s">
        <v>41</v>
      </c>
      <c r="AJ49" s="4">
        <v>154</v>
      </c>
      <c r="AK49" s="4">
        <v>-15.8</v>
      </c>
      <c r="AL49" s="4" t="s">
        <v>35</v>
      </c>
      <c r="AM49" s="4">
        <v>15.1</v>
      </c>
      <c r="AN49" s="4" t="s">
        <v>41</v>
      </c>
      <c r="AO49" s="4" t="s">
        <v>41</v>
      </c>
      <c r="AP49" s="4">
        <v>153</v>
      </c>
      <c r="AQ49" s="4">
        <v>-12.3</v>
      </c>
      <c r="AR49" s="4" t="s">
        <v>35</v>
      </c>
      <c r="AS49" s="4">
        <v>14.7</v>
      </c>
      <c r="AT49" s="4" t="s">
        <v>41</v>
      </c>
      <c r="AU49" s="4" t="s">
        <v>41</v>
      </c>
      <c r="AV49" s="4">
        <v>154</v>
      </c>
      <c r="AW49" s="4">
        <v>153</v>
      </c>
      <c r="AX49" s="4" t="s">
        <v>53</v>
      </c>
      <c r="AY49" s="4" t="s">
        <v>41</v>
      </c>
      <c r="AZ49" s="4" t="s">
        <v>41</v>
      </c>
      <c r="BA49" s="4" t="s">
        <v>41</v>
      </c>
      <c r="BB49" s="4" t="s">
        <v>41</v>
      </c>
      <c r="BC49" s="4" t="s">
        <v>41</v>
      </c>
      <c r="BD49" s="4">
        <v>3.4000000000000002E-2</v>
      </c>
    </row>
    <row r="50" spans="1:56" s="44" customFormat="1" x14ac:dyDescent="0.35">
      <c r="A50" s="16" t="s">
        <v>401</v>
      </c>
      <c r="B50" s="16" t="s">
        <v>63</v>
      </c>
      <c r="C50" s="16" t="s">
        <v>321</v>
      </c>
      <c r="D50" s="16" t="s">
        <v>335</v>
      </c>
      <c r="E50" s="16" t="s">
        <v>15</v>
      </c>
      <c r="F50" s="16" t="s">
        <v>400</v>
      </c>
      <c r="G50" s="16" t="s">
        <v>398</v>
      </c>
      <c r="H50" s="16" t="s">
        <v>425</v>
      </c>
      <c r="I50" s="16" t="s">
        <v>426</v>
      </c>
      <c r="J50" s="16">
        <v>12</v>
      </c>
      <c r="K50" s="16" t="str">
        <f t="shared" si="0"/>
        <v>Short</v>
      </c>
      <c r="L50" s="4">
        <v>208</v>
      </c>
      <c r="M50" s="4">
        <v>43.2</v>
      </c>
      <c r="N50" s="4" t="s">
        <v>35</v>
      </c>
      <c r="O50" s="4">
        <v>11.6</v>
      </c>
      <c r="P50" s="4" t="s">
        <v>41</v>
      </c>
      <c r="Q50" s="4" t="s">
        <v>41</v>
      </c>
      <c r="R50" s="4">
        <v>212</v>
      </c>
      <c r="S50" s="4">
        <v>42.5</v>
      </c>
      <c r="T50" s="4" t="s">
        <v>35</v>
      </c>
      <c r="U50" s="4">
        <v>10.4</v>
      </c>
      <c r="V50" s="4" t="s">
        <v>41</v>
      </c>
      <c r="W50" s="4" t="s">
        <v>41</v>
      </c>
      <c r="X50" s="4">
        <v>207</v>
      </c>
      <c r="Y50" s="4">
        <v>21.7</v>
      </c>
      <c r="Z50" s="4" t="s">
        <v>35</v>
      </c>
      <c r="AA50" s="4">
        <v>15.4</v>
      </c>
      <c r="AB50" s="4" t="s">
        <v>41</v>
      </c>
      <c r="AC50" s="4" t="s">
        <v>41</v>
      </c>
      <c r="AD50" s="4">
        <v>212</v>
      </c>
      <c r="AE50" s="4">
        <v>25.7</v>
      </c>
      <c r="AF50" s="4" t="s">
        <v>35</v>
      </c>
      <c r="AG50" s="4">
        <v>15.9</v>
      </c>
      <c r="AH50" s="4" t="s">
        <v>41</v>
      </c>
      <c r="AI50" s="4" t="s">
        <v>41</v>
      </c>
      <c r="AJ50" s="4">
        <v>207</v>
      </c>
      <c r="AK50" s="4">
        <v>-21.5</v>
      </c>
      <c r="AL50" s="4" t="s">
        <v>35</v>
      </c>
      <c r="AM50" s="4">
        <v>15.3</v>
      </c>
      <c r="AN50" s="4" t="s">
        <v>41</v>
      </c>
      <c r="AO50" s="4" t="s">
        <v>41</v>
      </c>
      <c r="AP50" s="4">
        <v>212</v>
      </c>
      <c r="AQ50" s="4">
        <v>-16.8</v>
      </c>
      <c r="AR50" s="4" t="s">
        <v>35</v>
      </c>
      <c r="AS50" s="4">
        <v>15.7</v>
      </c>
      <c r="AT50" s="4" t="s">
        <v>41</v>
      </c>
      <c r="AU50" s="4" t="s">
        <v>41</v>
      </c>
      <c r="AV50" s="4" t="s">
        <v>41</v>
      </c>
      <c r="AW50" s="4" t="s">
        <v>41</v>
      </c>
      <c r="AX50" s="4" t="s">
        <v>41</v>
      </c>
      <c r="AY50" s="4" t="s">
        <v>41</v>
      </c>
      <c r="AZ50" s="4" t="s">
        <v>41</v>
      </c>
      <c r="BA50" s="4" t="s">
        <v>41</v>
      </c>
      <c r="BB50" s="4" t="s">
        <v>41</v>
      </c>
      <c r="BC50" s="4" t="s">
        <v>41</v>
      </c>
      <c r="BD50" s="4" t="s">
        <v>41</v>
      </c>
    </row>
    <row r="51" spans="1:56" s="44" customFormat="1" x14ac:dyDescent="0.35">
      <c r="A51" s="16" t="s">
        <v>363</v>
      </c>
      <c r="B51" s="16" t="s">
        <v>56</v>
      </c>
      <c r="C51" s="16" t="s">
        <v>321</v>
      </c>
      <c r="D51" s="16" t="s">
        <v>402</v>
      </c>
      <c r="E51" s="16" t="s">
        <v>15</v>
      </c>
      <c r="F51" s="16" t="s">
        <v>403</v>
      </c>
      <c r="G51" s="16" t="s">
        <v>15</v>
      </c>
      <c r="H51" s="16" t="s">
        <v>431</v>
      </c>
      <c r="I51" s="16" t="s">
        <v>430</v>
      </c>
      <c r="J51" s="16">
        <v>12</v>
      </c>
      <c r="K51" s="16" t="str">
        <f t="shared" si="0"/>
        <v>Short</v>
      </c>
      <c r="L51" s="4">
        <v>29</v>
      </c>
      <c r="M51" s="4">
        <v>657</v>
      </c>
      <c r="N51" s="4" t="s">
        <v>35</v>
      </c>
      <c r="O51" s="4">
        <v>262.5</v>
      </c>
      <c r="P51" s="4" t="s">
        <v>41</v>
      </c>
      <c r="Q51" s="4" t="s">
        <v>41</v>
      </c>
      <c r="R51" s="4">
        <v>28</v>
      </c>
      <c r="S51" s="4">
        <v>697.1</v>
      </c>
      <c r="T51" s="4" t="s">
        <v>35</v>
      </c>
      <c r="U51" s="4">
        <v>375.2</v>
      </c>
      <c r="V51" s="4" t="s">
        <v>41</v>
      </c>
      <c r="W51" s="4" t="s">
        <v>41</v>
      </c>
      <c r="X51" s="4">
        <v>29</v>
      </c>
      <c r="Y51" s="4">
        <v>615.20000000000005</v>
      </c>
      <c r="Z51" s="4" t="s">
        <v>35</v>
      </c>
      <c r="AA51" s="4">
        <v>360.2</v>
      </c>
      <c r="AB51" s="4" t="s">
        <v>41</v>
      </c>
      <c r="AC51" s="4" t="s">
        <v>41</v>
      </c>
      <c r="AD51" s="4">
        <v>28</v>
      </c>
      <c r="AE51" s="4">
        <v>611.5</v>
      </c>
      <c r="AF51" s="4" t="s">
        <v>35</v>
      </c>
      <c r="AG51" s="4">
        <v>365.4</v>
      </c>
      <c r="AH51" s="4" t="s">
        <v>41</v>
      </c>
      <c r="AI51" s="4" t="s">
        <v>41</v>
      </c>
      <c r="AJ51" s="4">
        <v>29</v>
      </c>
      <c r="AK51" s="4">
        <v>-41.8</v>
      </c>
      <c r="AL51" s="4" t="s">
        <v>35</v>
      </c>
      <c r="AM51" s="4">
        <v>205.6</v>
      </c>
      <c r="AN51" s="4" t="s">
        <v>41</v>
      </c>
      <c r="AO51" s="4" t="s">
        <v>41</v>
      </c>
      <c r="AP51" s="4">
        <v>28</v>
      </c>
      <c r="AQ51" s="4">
        <v>-85.6</v>
      </c>
      <c r="AR51" s="4" t="s">
        <v>35</v>
      </c>
      <c r="AS51" s="4">
        <v>223.2</v>
      </c>
      <c r="AT51" s="4" t="s">
        <v>41</v>
      </c>
      <c r="AU51" s="4" t="s">
        <v>41</v>
      </c>
      <c r="AV51" s="4" t="s">
        <v>41</v>
      </c>
      <c r="AW51" s="4" t="s">
        <v>41</v>
      </c>
      <c r="AX51" s="4" t="s">
        <v>41</v>
      </c>
      <c r="AY51" s="4" t="s">
        <v>41</v>
      </c>
      <c r="AZ51" s="4" t="s">
        <v>41</v>
      </c>
      <c r="BA51" s="4" t="s">
        <v>41</v>
      </c>
      <c r="BB51" s="4" t="s">
        <v>41</v>
      </c>
      <c r="BC51" s="4" t="s">
        <v>41</v>
      </c>
      <c r="BD51" s="4" t="s">
        <v>41</v>
      </c>
    </row>
    <row r="52" spans="1:56" s="44" customFormat="1" x14ac:dyDescent="0.35">
      <c r="A52" s="16" t="s">
        <v>404</v>
      </c>
      <c r="B52" s="16" t="s">
        <v>56</v>
      </c>
      <c r="C52" s="16" t="s">
        <v>330</v>
      </c>
      <c r="D52" s="16" t="s">
        <v>402</v>
      </c>
      <c r="E52" s="16" t="s">
        <v>15</v>
      </c>
      <c r="F52" s="16" t="s">
        <v>405</v>
      </c>
      <c r="G52" s="16" t="s">
        <v>15</v>
      </c>
      <c r="H52" s="16" t="s">
        <v>431</v>
      </c>
      <c r="I52" s="16" t="s">
        <v>33</v>
      </c>
      <c r="J52" s="16">
        <v>12</v>
      </c>
      <c r="K52" s="16" t="str">
        <f t="shared" si="0"/>
        <v>Short</v>
      </c>
      <c r="L52" s="4">
        <v>158</v>
      </c>
      <c r="M52" s="4">
        <v>65.900000000000006</v>
      </c>
      <c r="N52" s="4" t="s">
        <v>35</v>
      </c>
      <c r="O52" s="4">
        <v>18.899999999999999</v>
      </c>
      <c r="P52" s="4" t="s">
        <v>41</v>
      </c>
      <c r="Q52" s="4" t="s">
        <v>41</v>
      </c>
      <c r="R52" s="4">
        <v>164</v>
      </c>
      <c r="S52" s="4">
        <v>65.3</v>
      </c>
      <c r="T52" s="4" t="s">
        <v>35</v>
      </c>
      <c r="U52" s="4">
        <v>19.399999999999999</v>
      </c>
      <c r="V52" s="4" t="s">
        <v>41</v>
      </c>
      <c r="W52" s="4" t="s">
        <v>41</v>
      </c>
      <c r="X52" s="4">
        <v>158</v>
      </c>
      <c r="Y52" s="4">
        <v>47.1</v>
      </c>
      <c r="Z52" s="4" t="s">
        <v>35</v>
      </c>
      <c r="AA52" s="4">
        <v>24.9</v>
      </c>
      <c r="AB52" s="4" t="s">
        <v>41</v>
      </c>
      <c r="AC52" s="4" t="s">
        <v>41</v>
      </c>
      <c r="AD52" s="4">
        <v>164</v>
      </c>
      <c r="AE52" s="4">
        <v>47.5</v>
      </c>
      <c r="AF52" s="4" t="s">
        <v>35</v>
      </c>
      <c r="AG52" s="4">
        <v>25.8</v>
      </c>
      <c r="AH52" s="4" t="s">
        <v>41</v>
      </c>
      <c r="AI52" s="4" t="s">
        <v>41</v>
      </c>
      <c r="AJ52" s="4">
        <v>158</v>
      </c>
      <c r="AK52" s="57" t="s">
        <v>441</v>
      </c>
      <c r="AL52" s="4" t="s">
        <v>407</v>
      </c>
      <c r="AM52" s="4" t="s">
        <v>442</v>
      </c>
      <c r="AN52" s="4" t="s">
        <v>41</v>
      </c>
      <c r="AO52" s="4" t="s">
        <v>41</v>
      </c>
      <c r="AP52" s="4">
        <v>164</v>
      </c>
      <c r="AQ52" s="57" t="s">
        <v>443</v>
      </c>
      <c r="AR52" s="4" t="s">
        <v>407</v>
      </c>
      <c r="AS52" s="4" t="s">
        <v>444</v>
      </c>
      <c r="AT52" s="4" t="s">
        <v>41</v>
      </c>
      <c r="AU52" s="4" t="s">
        <v>41</v>
      </c>
      <c r="AV52" s="4" t="s">
        <v>41</v>
      </c>
      <c r="AW52" s="4" t="s">
        <v>41</v>
      </c>
      <c r="AX52" s="4" t="s">
        <v>41</v>
      </c>
      <c r="AY52" s="4" t="s">
        <v>41</v>
      </c>
      <c r="AZ52" s="4" t="s">
        <v>41</v>
      </c>
      <c r="BA52" s="4" t="s">
        <v>41</v>
      </c>
      <c r="BB52" s="4" t="s">
        <v>41</v>
      </c>
      <c r="BC52" s="4" t="s">
        <v>41</v>
      </c>
      <c r="BD52" s="4" t="s">
        <v>41</v>
      </c>
    </row>
    <row r="53" spans="1:56" s="44" customFormat="1" x14ac:dyDescent="0.35">
      <c r="A53" s="16" t="s">
        <v>404</v>
      </c>
      <c r="B53" s="16" t="s">
        <v>56</v>
      </c>
      <c r="C53" s="16" t="s">
        <v>330</v>
      </c>
      <c r="D53" s="16" t="s">
        <v>402</v>
      </c>
      <c r="E53" s="16" t="s">
        <v>15</v>
      </c>
      <c r="F53" s="16" t="s">
        <v>410</v>
      </c>
      <c r="G53" s="16" t="s">
        <v>15</v>
      </c>
      <c r="H53" s="16" t="s">
        <v>431</v>
      </c>
      <c r="I53" s="16" t="s">
        <v>33</v>
      </c>
      <c r="J53" s="16">
        <v>12</v>
      </c>
      <c r="K53" s="16" t="str">
        <f t="shared" si="0"/>
        <v>Short</v>
      </c>
      <c r="L53" s="4">
        <v>160</v>
      </c>
      <c r="M53" s="4">
        <v>69.099999999999994</v>
      </c>
      <c r="N53" s="4" t="s">
        <v>35</v>
      </c>
      <c r="O53" s="4">
        <v>18.3</v>
      </c>
      <c r="P53" s="4" t="s">
        <v>41</v>
      </c>
      <c r="Q53" s="4" t="s">
        <v>41</v>
      </c>
      <c r="R53" s="4">
        <v>164</v>
      </c>
      <c r="S53" s="4">
        <v>65.3</v>
      </c>
      <c r="T53" s="4" t="s">
        <v>35</v>
      </c>
      <c r="U53" s="4">
        <v>19.399999999999999</v>
      </c>
      <c r="V53" s="4" t="s">
        <v>41</v>
      </c>
      <c r="W53" s="4" t="s">
        <v>41</v>
      </c>
      <c r="X53" s="4">
        <v>160</v>
      </c>
      <c r="Y53" s="4">
        <v>44.2</v>
      </c>
      <c r="Z53" s="4" t="s">
        <v>35</v>
      </c>
      <c r="AA53" s="4">
        <v>25.1</v>
      </c>
      <c r="AB53" s="4" t="s">
        <v>41</v>
      </c>
      <c r="AC53" s="4" t="s">
        <v>41</v>
      </c>
      <c r="AD53" s="4">
        <v>164</v>
      </c>
      <c r="AE53" s="4">
        <v>47.5</v>
      </c>
      <c r="AF53" s="4" t="s">
        <v>35</v>
      </c>
      <c r="AG53" s="4">
        <v>25.8</v>
      </c>
      <c r="AH53" s="4" t="s">
        <v>41</v>
      </c>
      <c r="AI53" s="4" t="s">
        <v>41</v>
      </c>
      <c r="AJ53" s="4">
        <v>160</v>
      </c>
      <c r="AK53" s="57" t="s">
        <v>445</v>
      </c>
      <c r="AL53" s="4" t="s">
        <v>407</v>
      </c>
      <c r="AM53" s="4" t="s">
        <v>446</v>
      </c>
      <c r="AN53" s="4" t="s">
        <v>41</v>
      </c>
      <c r="AO53" s="4" t="s">
        <v>41</v>
      </c>
      <c r="AP53" s="4">
        <v>164</v>
      </c>
      <c r="AQ53" s="57" t="s">
        <v>443</v>
      </c>
      <c r="AR53" s="4" t="s">
        <v>407</v>
      </c>
      <c r="AS53" s="4" t="s">
        <v>444</v>
      </c>
      <c r="AT53" s="4" t="s">
        <v>41</v>
      </c>
      <c r="AU53" s="4" t="s">
        <v>41</v>
      </c>
      <c r="AV53" s="4" t="s">
        <v>41</v>
      </c>
      <c r="AW53" s="4" t="s">
        <v>41</v>
      </c>
      <c r="AX53" s="4" t="s">
        <v>41</v>
      </c>
      <c r="AY53" s="4" t="s">
        <v>41</v>
      </c>
      <c r="AZ53" s="4" t="s">
        <v>41</v>
      </c>
      <c r="BA53" s="4" t="s">
        <v>41</v>
      </c>
      <c r="BB53" s="4" t="s">
        <v>41</v>
      </c>
      <c r="BC53" s="4" t="s">
        <v>41</v>
      </c>
      <c r="BD53" s="4" t="s">
        <v>41</v>
      </c>
    </row>
    <row r="54" spans="1:56" s="44" customFormat="1" x14ac:dyDescent="0.35">
      <c r="A54" s="16" t="s">
        <v>412</v>
      </c>
      <c r="B54" s="16" t="s">
        <v>56</v>
      </c>
      <c r="C54" s="16" t="s">
        <v>330</v>
      </c>
      <c r="D54" s="16" t="s">
        <v>402</v>
      </c>
      <c r="E54" s="16" t="s">
        <v>15</v>
      </c>
      <c r="F54" s="16" t="s">
        <v>410</v>
      </c>
      <c r="G54" s="16" t="s">
        <v>15</v>
      </c>
      <c r="H54" s="16" t="s">
        <v>431</v>
      </c>
      <c r="I54" s="16" t="s">
        <v>33</v>
      </c>
      <c r="J54" s="16">
        <v>12</v>
      </c>
      <c r="K54" s="16" t="str">
        <f t="shared" si="0"/>
        <v>Short</v>
      </c>
      <c r="L54" s="4">
        <v>267</v>
      </c>
      <c r="M54" s="4">
        <v>76.099999999999994</v>
      </c>
      <c r="N54" s="4" t="s">
        <v>35</v>
      </c>
      <c r="O54" s="4">
        <v>15</v>
      </c>
      <c r="P54" s="4" t="s">
        <v>41</v>
      </c>
      <c r="Q54" s="4" t="s">
        <v>41</v>
      </c>
      <c r="R54" s="4">
        <v>275</v>
      </c>
      <c r="S54" s="4">
        <v>75.599999999999994</v>
      </c>
      <c r="T54" s="4" t="s">
        <v>35</v>
      </c>
      <c r="U54" s="4">
        <v>15.09</v>
      </c>
      <c r="V54" s="4" t="s">
        <v>41</v>
      </c>
      <c r="W54" s="4" t="s">
        <v>41</v>
      </c>
      <c r="X54" s="4" t="s">
        <v>41</v>
      </c>
      <c r="Y54" s="4" t="s">
        <v>41</v>
      </c>
      <c r="Z54" s="4" t="s">
        <v>41</v>
      </c>
      <c r="AA54" s="4" t="s">
        <v>41</v>
      </c>
      <c r="AB54" s="4" t="s">
        <v>41</v>
      </c>
      <c r="AC54" s="4" t="s">
        <v>41</v>
      </c>
      <c r="AD54" s="4" t="s">
        <v>41</v>
      </c>
      <c r="AE54" s="4" t="s">
        <v>41</v>
      </c>
      <c r="AF54" s="4" t="s">
        <v>41</v>
      </c>
      <c r="AG54" s="4" t="s">
        <v>41</v>
      </c>
      <c r="AH54" s="4" t="s">
        <v>41</v>
      </c>
      <c r="AI54" s="4" t="s">
        <v>41</v>
      </c>
      <c r="AJ54" s="4">
        <v>267</v>
      </c>
      <c r="AK54" s="4">
        <v>-26.64</v>
      </c>
      <c r="AL54" s="4" t="s">
        <v>413</v>
      </c>
      <c r="AM54" s="4">
        <v>1.5049999999999999</v>
      </c>
      <c r="AN54" s="4" t="s">
        <v>41</v>
      </c>
      <c r="AO54" s="4" t="s">
        <v>41</v>
      </c>
      <c r="AP54" s="4">
        <v>275</v>
      </c>
      <c r="AQ54" s="4">
        <v>-21.29</v>
      </c>
      <c r="AR54" s="4" t="s">
        <v>413</v>
      </c>
      <c r="AS54" s="4">
        <v>1.4850000000000001</v>
      </c>
      <c r="AT54" s="4" t="s">
        <v>41</v>
      </c>
      <c r="AU54" s="4" t="s">
        <v>41</v>
      </c>
      <c r="AV54" s="4" t="s">
        <v>41</v>
      </c>
      <c r="AW54" s="4" t="s">
        <v>41</v>
      </c>
      <c r="AX54" s="4" t="s">
        <v>41</v>
      </c>
      <c r="AY54" s="4" t="s">
        <v>41</v>
      </c>
      <c r="AZ54" s="4" t="s">
        <v>41</v>
      </c>
      <c r="BA54" s="4" t="s">
        <v>41</v>
      </c>
      <c r="BB54" s="4" t="s">
        <v>41</v>
      </c>
      <c r="BC54" s="4" t="s">
        <v>41</v>
      </c>
      <c r="BD54" s="4" t="s">
        <v>41</v>
      </c>
    </row>
    <row r="55" spans="1:56" s="44" customFormat="1" x14ac:dyDescent="0.35">
      <c r="A55" s="35" t="s">
        <v>414</v>
      </c>
      <c r="B55" s="35" t="s">
        <v>56</v>
      </c>
      <c r="C55" s="35" t="s">
        <v>321</v>
      </c>
      <c r="D55" s="35" t="s">
        <v>402</v>
      </c>
      <c r="E55" s="35" t="s">
        <v>15</v>
      </c>
      <c r="F55" s="35" t="s">
        <v>415</v>
      </c>
      <c r="G55" s="35" t="s">
        <v>15</v>
      </c>
      <c r="H55" s="35" t="s">
        <v>425</v>
      </c>
      <c r="I55" s="35" t="s">
        <v>426</v>
      </c>
      <c r="J55" s="35">
        <v>26</v>
      </c>
      <c r="K55" s="87" t="str">
        <f t="shared" si="0"/>
        <v>Intermediate</v>
      </c>
      <c r="L55" s="39">
        <v>108</v>
      </c>
      <c r="M55" s="39">
        <v>29.4</v>
      </c>
      <c r="N55" s="39" t="s">
        <v>35</v>
      </c>
      <c r="O55" s="39">
        <v>11</v>
      </c>
      <c r="P55" s="39" t="s">
        <v>41</v>
      </c>
      <c r="Q55" s="39" t="s">
        <v>41</v>
      </c>
      <c r="R55" s="39">
        <v>104</v>
      </c>
      <c r="S55" s="39">
        <v>27.2</v>
      </c>
      <c r="T55" s="39" t="s">
        <v>35</v>
      </c>
      <c r="U55" s="39">
        <v>10.9</v>
      </c>
      <c r="V55" s="39" t="s">
        <v>41</v>
      </c>
      <c r="W55" s="39" t="s">
        <v>41</v>
      </c>
      <c r="X55" s="39" t="s">
        <v>41</v>
      </c>
      <c r="Y55" s="39" t="s">
        <v>41</v>
      </c>
      <c r="Z55" s="39" t="s">
        <v>41</v>
      </c>
      <c r="AA55" s="39" t="s">
        <v>41</v>
      </c>
      <c r="AB55" s="39" t="s">
        <v>41</v>
      </c>
      <c r="AC55" s="39" t="s">
        <v>41</v>
      </c>
      <c r="AD55" s="39" t="s">
        <v>41</v>
      </c>
      <c r="AE55" s="39" t="s">
        <v>41</v>
      </c>
      <c r="AF55" s="39" t="s">
        <v>41</v>
      </c>
      <c r="AG55" s="39" t="s">
        <v>41</v>
      </c>
      <c r="AH55" s="39" t="s">
        <v>41</v>
      </c>
      <c r="AI55" s="39" t="s">
        <v>41</v>
      </c>
      <c r="AJ55" s="39">
        <v>108</v>
      </c>
      <c r="AK55" s="39">
        <v>-8.6999999999999993</v>
      </c>
      <c r="AL55" s="39" t="s">
        <v>48</v>
      </c>
      <c r="AM55" s="39" t="s">
        <v>41</v>
      </c>
      <c r="AN55" s="39">
        <v>-10.6</v>
      </c>
      <c r="AO55" s="39">
        <v>-6.8</v>
      </c>
      <c r="AP55" s="39">
        <v>104</v>
      </c>
      <c r="AQ55" s="39">
        <v>-5.5</v>
      </c>
      <c r="AR55" s="39" t="s">
        <v>48</v>
      </c>
      <c r="AS55" s="39" t="s">
        <v>41</v>
      </c>
      <c r="AT55" s="39">
        <v>-7.7</v>
      </c>
      <c r="AU55" s="39">
        <v>-3.3</v>
      </c>
      <c r="AV55" s="39">
        <v>108</v>
      </c>
      <c r="AW55" s="39">
        <v>104</v>
      </c>
      <c r="AX55" s="39" t="s">
        <v>82</v>
      </c>
      <c r="AY55" s="39">
        <v>-3.2</v>
      </c>
      <c r="AZ55" s="39" t="s">
        <v>48</v>
      </c>
      <c r="BA55" s="39" t="s">
        <v>41</v>
      </c>
      <c r="BB55" s="39">
        <v>-6.5</v>
      </c>
      <c r="BC55" s="39">
        <v>-8.0000000000000002E-3</v>
      </c>
      <c r="BD55" s="39">
        <v>4.9000000000000002E-2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zoomScaleNormal="100" workbookViewId="0">
      <pane xSplit="1" ySplit="2" topLeftCell="E11" activePane="bottomRight" state="frozen"/>
      <selection pane="topRight" activeCell="B1" sqref="B1"/>
      <selection pane="bottomLeft" activeCell="A2" sqref="A2"/>
      <selection pane="bottomRight" activeCell="A2" sqref="A2:K14"/>
    </sheetView>
  </sheetViews>
  <sheetFormatPr defaultColWidth="9.08984375" defaultRowHeight="11.5" x14ac:dyDescent="0.25"/>
  <cols>
    <col min="1" max="1" width="14.54296875" style="24" bestFit="1" customWidth="1"/>
    <col min="2" max="2" width="9.54296875" style="24" bestFit="1" customWidth="1"/>
    <col min="3" max="3" width="17.08984375" style="24" customWidth="1"/>
    <col min="4" max="5" width="14.54296875" style="24" bestFit="1" customWidth="1"/>
    <col min="6" max="6" width="27" style="24" bestFit="1" customWidth="1"/>
    <col min="7" max="7" width="9.08984375" style="24" customWidth="1"/>
    <col min="8" max="8" width="16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553</v>
      </c>
    </row>
    <row r="2" spans="1:56" s="42" customFormat="1" ht="34.5" x14ac:dyDescent="0.25">
      <c r="A2" s="42" t="s">
        <v>1</v>
      </c>
      <c r="B2" s="42" t="s">
        <v>0</v>
      </c>
      <c r="C2" s="42" t="s">
        <v>3</v>
      </c>
      <c r="D2" s="42" t="s">
        <v>68</v>
      </c>
      <c r="E2" s="42" t="s">
        <v>69</v>
      </c>
      <c r="F2" s="42" t="s">
        <v>70</v>
      </c>
      <c r="G2" s="42" t="s">
        <v>71</v>
      </c>
      <c r="H2" s="42" t="s">
        <v>4</v>
      </c>
      <c r="I2" s="42" t="s">
        <v>5</v>
      </c>
      <c r="J2" s="42" t="s">
        <v>6</v>
      </c>
      <c r="K2" s="42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61" t="s">
        <v>170</v>
      </c>
      <c r="AW2" s="61" t="s">
        <v>171</v>
      </c>
      <c r="AX2" s="61" t="s">
        <v>161</v>
      </c>
      <c r="AY2" s="61" t="s">
        <v>162</v>
      </c>
      <c r="AZ2" s="61" t="s">
        <v>163</v>
      </c>
      <c r="BA2" s="61" t="s">
        <v>164</v>
      </c>
      <c r="BB2" s="61" t="s">
        <v>165</v>
      </c>
      <c r="BC2" s="61" t="s">
        <v>166</v>
      </c>
      <c r="BD2" s="61" t="s">
        <v>167</v>
      </c>
    </row>
    <row r="3" spans="1:56" s="44" customFormat="1" ht="23" x14ac:dyDescent="0.35">
      <c r="A3" s="16" t="s">
        <v>320</v>
      </c>
      <c r="B3" s="16" t="s">
        <v>63</v>
      </c>
      <c r="C3" s="16" t="s">
        <v>321</v>
      </c>
      <c r="D3" s="16" t="s">
        <v>2</v>
      </c>
      <c r="E3" s="16" t="s">
        <v>15</v>
      </c>
      <c r="F3" s="16" t="s">
        <v>534</v>
      </c>
      <c r="G3" s="16" t="s">
        <v>15</v>
      </c>
      <c r="H3" s="16" t="s">
        <v>282</v>
      </c>
      <c r="I3" s="88" t="s">
        <v>279</v>
      </c>
      <c r="J3" s="16">
        <v>13</v>
      </c>
      <c r="K3" s="16" t="str">
        <f t="shared" ref="K3:K14" si="0">IF(J3&gt;=52,"Long",IF(J3&gt;=26,"Intermediate",IF(J3&lt;26,"Short")))</f>
        <v>Short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>
        <v>103</v>
      </c>
      <c r="Y3" s="4">
        <v>0.82</v>
      </c>
      <c r="Z3" s="4" t="s">
        <v>35</v>
      </c>
      <c r="AA3" s="70">
        <v>0.14000000000000001</v>
      </c>
      <c r="AB3" s="4" t="s">
        <v>41</v>
      </c>
      <c r="AC3" s="4" t="s">
        <v>41</v>
      </c>
      <c r="AD3" s="4">
        <v>114</v>
      </c>
      <c r="AE3" s="4">
        <v>0.77</v>
      </c>
      <c r="AF3" s="4" t="s">
        <v>35</v>
      </c>
      <c r="AG3" s="4">
        <v>0.15</v>
      </c>
      <c r="AH3" s="4" t="s">
        <v>41</v>
      </c>
      <c r="AI3" s="4" t="s">
        <v>41</v>
      </c>
      <c r="AJ3" s="4">
        <v>103</v>
      </c>
      <c r="AK3" s="4">
        <v>0.14000000000000001</v>
      </c>
      <c r="AL3" s="4" t="s">
        <v>36</v>
      </c>
      <c r="AM3" s="4">
        <v>0.01</v>
      </c>
      <c r="AN3" s="4" t="s">
        <v>41</v>
      </c>
      <c r="AO3" s="4" t="s">
        <v>41</v>
      </c>
      <c r="AP3" s="4">
        <v>114</v>
      </c>
      <c r="AQ3" s="4">
        <v>0.08</v>
      </c>
      <c r="AR3" s="4" t="s">
        <v>36</v>
      </c>
      <c r="AS3" s="4">
        <v>0.01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53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 t="s">
        <v>50</v>
      </c>
    </row>
    <row r="4" spans="1:56" s="44" customFormat="1" ht="23" x14ac:dyDescent="0.35">
      <c r="A4" s="16" t="s">
        <v>320</v>
      </c>
      <c r="B4" s="16" t="s">
        <v>63</v>
      </c>
      <c r="C4" s="16" t="s">
        <v>321</v>
      </c>
      <c r="D4" s="16" t="s">
        <v>2</v>
      </c>
      <c r="E4" s="16" t="s">
        <v>15</v>
      </c>
      <c r="F4" s="16" t="s">
        <v>534</v>
      </c>
      <c r="G4" s="16" t="s">
        <v>15</v>
      </c>
      <c r="H4" s="16" t="s">
        <v>447</v>
      </c>
      <c r="I4" s="88" t="s">
        <v>279</v>
      </c>
      <c r="J4" s="16">
        <v>13</v>
      </c>
      <c r="K4" s="16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>
        <v>103</v>
      </c>
      <c r="Y4" s="4">
        <v>0.76</v>
      </c>
      <c r="Z4" s="4" t="s">
        <v>35</v>
      </c>
      <c r="AA4" s="70">
        <v>0.2</v>
      </c>
      <c r="AB4" s="4" t="s">
        <v>41</v>
      </c>
      <c r="AC4" s="4" t="s">
        <v>41</v>
      </c>
      <c r="AD4" s="4">
        <v>114</v>
      </c>
      <c r="AE4" s="4">
        <v>0.68</v>
      </c>
      <c r="AF4" s="4" t="s">
        <v>35</v>
      </c>
      <c r="AG4" s="4">
        <v>0.23</v>
      </c>
      <c r="AH4" s="4" t="s">
        <v>41</v>
      </c>
      <c r="AI4" s="4" t="s">
        <v>41</v>
      </c>
      <c r="AJ4" s="4">
        <v>103</v>
      </c>
      <c r="AK4" s="4">
        <v>0.21</v>
      </c>
      <c r="AL4" s="4" t="s">
        <v>36</v>
      </c>
      <c r="AM4" s="4">
        <v>0.02</v>
      </c>
      <c r="AN4" s="4" t="s">
        <v>41</v>
      </c>
      <c r="AO4" s="4" t="s">
        <v>41</v>
      </c>
      <c r="AP4" s="4">
        <v>114</v>
      </c>
      <c r="AQ4" s="4">
        <v>0.11</v>
      </c>
      <c r="AR4" s="4" t="s">
        <v>36</v>
      </c>
      <c r="AS4" s="4">
        <v>0.02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53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50</v>
      </c>
    </row>
    <row r="5" spans="1:56" s="44" customFormat="1" ht="23" x14ac:dyDescent="0.35">
      <c r="A5" s="16" t="s">
        <v>324</v>
      </c>
      <c r="B5" s="16" t="s">
        <v>56</v>
      </c>
      <c r="C5" s="16" t="s">
        <v>321</v>
      </c>
      <c r="D5" s="16" t="s">
        <v>2</v>
      </c>
      <c r="E5" s="16" t="s">
        <v>15</v>
      </c>
      <c r="F5" s="16" t="s">
        <v>534</v>
      </c>
      <c r="G5" s="16" t="s">
        <v>15</v>
      </c>
      <c r="H5" s="16" t="s">
        <v>47</v>
      </c>
      <c r="I5" s="16" t="s">
        <v>33</v>
      </c>
      <c r="J5" s="16">
        <v>13</v>
      </c>
      <c r="K5" s="16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128</v>
      </c>
      <c r="AK5" s="4">
        <v>7.82</v>
      </c>
      <c r="AL5" s="4" t="s">
        <v>36</v>
      </c>
      <c r="AM5" s="4">
        <v>0.85</v>
      </c>
      <c r="AN5" s="4" t="s">
        <v>41</v>
      </c>
      <c r="AO5" s="4" t="s">
        <v>41</v>
      </c>
      <c r="AP5" s="4">
        <v>128</v>
      </c>
      <c r="AQ5" s="4">
        <v>4.41</v>
      </c>
      <c r="AR5" s="4" t="s">
        <v>36</v>
      </c>
      <c r="AS5" s="4">
        <v>0.81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53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317</v>
      </c>
    </row>
    <row r="6" spans="1:56" s="44" customFormat="1" ht="23" x14ac:dyDescent="0.35">
      <c r="A6" s="16" t="s">
        <v>332</v>
      </c>
      <c r="B6" s="16" t="s">
        <v>63</v>
      </c>
      <c r="C6" s="16" t="s">
        <v>321</v>
      </c>
      <c r="D6" s="16" t="s">
        <v>2</v>
      </c>
      <c r="E6" s="16" t="s">
        <v>15</v>
      </c>
      <c r="F6" s="16" t="s">
        <v>18</v>
      </c>
      <c r="G6" s="16" t="s">
        <v>15</v>
      </c>
      <c r="H6" s="16" t="s">
        <v>278</v>
      </c>
      <c r="I6" s="16" t="s">
        <v>279</v>
      </c>
      <c r="J6" s="16">
        <v>14</v>
      </c>
      <c r="K6" s="16" t="str">
        <f t="shared" si="0"/>
        <v>Short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177</v>
      </c>
      <c r="AK6" s="4">
        <v>0.12</v>
      </c>
      <c r="AL6" s="4" t="s">
        <v>48</v>
      </c>
      <c r="AM6" s="4" t="s">
        <v>41</v>
      </c>
      <c r="AN6" s="70">
        <v>0.1</v>
      </c>
      <c r="AO6" s="4">
        <v>0.14000000000000001</v>
      </c>
      <c r="AP6" s="4">
        <v>176</v>
      </c>
      <c r="AQ6" s="4">
        <v>7.0000000000000007E-2</v>
      </c>
      <c r="AR6" s="4" t="s">
        <v>48</v>
      </c>
      <c r="AS6" s="4" t="s">
        <v>41</v>
      </c>
      <c r="AT6" s="4">
        <v>0.05</v>
      </c>
      <c r="AU6" s="4">
        <v>0.09</v>
      </c>
      <c r="AV6" s="4">
        <v>177</v>
      </c>
      <c r="AW6" s="4">
        <v>176</v>
      </c>
      <c r="AX6" s="4" t="s">
        <v>53</v>
      </c>
      <c r="AY6" s="4">
        <v>0.05</v>
      </c>
      <c r="AZ6" s="4" t="s">
        <v>48</v>
      </c>
      <c r="BA6" s="4" t="s">
        <v>41</v>
      </c>
      <c r="BB6" s="4">
        <v>0.02</v>
      </c>
      <c r="BC6" s="4">
        <v>0.08</v>
      </c>
      <c r="BD6" s="4">
        <v>5.9999999999999995E-4</v>
      </c>
    </row>
    <row r="7" spans="1:56" s="44" customFormat="1" x14ac:dyDescent="0.35">
      <c r="A7" s="16" t="s">
        <v>352</v>
      </c>
      <c r="B7" s="16" t="s">
        <v>56</v>
      </c>
      <c r="C7" s="16" t="s">
        <v>330</v>
      </c>
      <c r="D7" s="16" t="s">
        <v>335</v>
      </c>
      <c r="E7" s="16" t="s">
        <v>15</v>
      </c>
      <c r="F7" s="16" t="s">
        <v>336</v>
      </c>
      <c r="G7" s="16" t="s">
        <v>15</v>
      </c>
      <c r="H7" s="16" t="s">
        <v>46</v>
      </c>
      <c r="I7" s="16" t="s">
        <v>41</v>
      </c>
      <c r="J7" s="16">
        <v>12</v>
      </c>
      <c r="K7" s="16" t="str">
        <f>IF(J7&gt;=52,"Long",IF(J7&gt;=26,"Intermediate",IF(J7&lt;26,"Short")))</f>
        <v>Short</v>
      </c>
      <c r="L7" s="4" t="s">
        <v>41</v>
      </c>
      <c r="M7" s="4" t="s">
        <v>41</v>
      </c>
      <c r="N7" s="4" t="s">
        <v>41</v>
      </c>
      <c r="O7" s="4" t="s">
        <v>41</v>
      </c>
      <c r="P7" s="4" t="s">
        <v>41</v>
      </c>
      <c r="Q7" s="4" t="s">
        <v>41</v>
      </c>
      <c r="R7" s="4" t="s">
        <v>41</v>
      </c>
      <c r="S7" s="4" t="s">
        <v>41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202</v>
      </c>
      <c r="AK7" s="4">
        <v>-0.1</v>
      </c>
      <c r="AL7" s="4" t="s">
        <v>37</v>
      </c>
      <c r="AM7" s="4">
        <v>0.6</v>
      </c>
      <c r="AN7" s="4" t="s">
        <v>41</v>
      </c>
      <c r="AO7" s="4" t="s">
        <v>41</v>
      </c>
      <c r="AP7" s="4">
        <v>200</v>
      </c>
      <c r="AQ7" s="4">
        <v>-0.3</v>
      </c>
      <c r="AR7" s="4" t="s">
        <v>37</v>
      </c>
      <c r="AS7" s="4">
        <v>0.6</v>
      </c>
      <c r="AT7" s="4" t="s">
        <v>41</v>
      </c>
      <c r="AU7" s="4" t="s">
        <v>41</v>
      </c>
      <c r="AV7" s="4">
        <v>202</v>
      </c>
      <c r="AW7" s="4">
        <v>200</v>
      </c>
      <c r="AX7" s="4" t="s">
        <v>82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4">
        <v>0.875</v>
      </c>
    </row>
    <row r="8" spans="1:56" s="44" customFormat="1" x14ac:dyDescent="0.35">
      <c r="A8" s="16" t="s">
        <v>352</v>
      </c>
      <c r="B8" s="16" t="s">
        <v>56</v>
      </c>
      <c r="C8" s="16" t="s">
        <v>330</v>
      </c>
      <c r="D8" s="16" t="s">
        <v>335</v>
      </c>
      <c r="E8" s="16" t="s">
        <v>15</v>
      </c>
      <c r="F8" s="16" t="s">
        <v>336</v>
      </c>
      <c r="G8" s="16" t="s">
        <v>15</v>
      </c>
      <c r="H8" s="16" t="s">
        <v>47</v>
      </c>
      <c r="I8" s="16" t="s">
        <v>41</v>
      </c>
      <c r="J8" s="16">
        <v>12</v>
      </c>
      <c r="K8" s="16" t="str">
        <f>IF(J8&gt;=52,"Long",IF(J8&gt;=26,"Intermediate",IF(J8&lt;26,"Short")))</f>
        <v>Short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202</v>
      </c>
      <c r="AK8" s="4">
        <v>-5.2</v>
      </c>
      <c r="AL8" s="4" t="s">
        <v>37</v>
      </c>
      <c r="AM8" s="4">
        <v>0.6</v>
      </c>
      <c r="AN8" s="4" t="s">
        <v>41</v>
      </c>
      <c r="AO8" s="4" t="s">
        <v>41</v>
      </c>
      <c r="AP8" s="4">
        <v>200</v>
      </c>
      <c r="AQ8" s="4">
        <v>-3</v>
      </c>
      <c r="AR8" s="4" t="s">
        <v>37</v>
      </c>
      <c r="AS8" s="4">
        <v>0.6</v>
      </c>
      <c r="AT8" s="4" t="s">
        <v>41</v>
      </c>
      <c r="AU8" s="4" t="s">
        <v>41</v>
      </c>
      <c r="AV8" s="4">
        <v>202</v>
      </c>
      <c r="AW8" s="4">
        <v>200</v>
      </c>
      <c r="AX8" s="4" t="s">
        <v>82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>
        <v>0.02</v>
      </c>
    </row>
    <row r="9" spans="1:56" s="44" customFormat="1" ht="92" x14ac:dyDescent="0.35">
      <c r="A9" s="16" t="s">
        <v>367</v>
      </c>
      <c r="B9" s="16" t="s">
        <v>56</v>
      </c>
      <c r="C9" s="16" t="s">
        <v>330</v>
      </c>
      <c r="D9" s="16" t="s">
        <v>335</v>
      </c>
      <c r="E9" s="16" t="s">
        <v>15</v>
      </c>
      <c r="F9" s="16" t="s">
        <v>368</v>
      </c>
      <c r="G9" s="16" t="s">
        <v>15</v>
      </c>
      <c r="H9" s="16" t="s">
        <v>46</v>
      </c>
      <c r="I9" s="16" t="s">
        <v>33</v>
      </c>
      <c r="J9" s="16">
        <v>12</v>
      </c>
      <c r="K9" s="16" t="str">
        <f t="shared" si="0"/>
        <v>Short</v>
      </c>
      <c r="L9" s="4">
        <v>102</v>
      </c>
      <c r="M9" s="4">
        <v>51.5</v>
      </c>
      <c r="N9" s="4" t="s">
        <v>35</v>
      </c>
      <c r="O9" s="4">
        <v>10.56</v>
      </c>
      <c r="P9" s="4" t="s">
        <v>41</v>
      </c>
      <c r="Q9" s="4" t="s">
        <v>41</v>
      </c>
      <c r="R9" s="4">
        <v>100</v>
      </c>
      <c r="S9" s="4">
        <v>49.6</v>
      </c>
      <c r="T9" s="4" t="s">
        <v>35</v>
      </c>
      <c r="U9" s="4">
        <v>9.58</v>
      </c>
      <c r="V9" s="4" t="s">
        <v>41</v>
      </c>
      <c r="W9" s="4" t="s">
        <v>41</v>
      </c>
      <c r="X9" s="4">
        <v>102</v>
      </c>
      <c r="Y9" s="4">
        <v>52.7</v>
      </c>
      <c r="Z9" s="4" t="s">
        <v>35</v>
      </c>
      <c r="AA9" s="4">
        <v>8.93</v>
      </c>
      <c r="AB9" s="4" t="s">
        <v>41</v>
      </c>
      <c r="AC9" s="4" t="s">
        <v>41</v>
      </c>
      <c r="AD9" s="4">
        <v>100</v>
      </c>
      <c r="AE9" s="4">
        <v>51.8</v>
      </c>
      <c r="AF9" s="4" t="s">
        <v>35</v>
      </c>
      <c r="AG9" s="4">
        <v>8.61</v>
      </c>
      <c r="AH9" s="4" t="s">
        <v>41</v>
      </c>
      <c r="AI9" s="4" t="s">
        <v>41</v>
      </c>
      <c r="AJ9" s="4">
        <v>102</v>
      </c>
      <c r="AK9" s="4">
        <v>1.8</v>
      </c>
      <c r="AL9" s="4" t="s">
        <v>36</v>
      </c>
      <c r="AM9" s="4">
        <v>0.83</v>
      </c>
      <c r="AN9" s="4" t="s">
        <v>41</v>
      </c>
      <c r="AO9" s="4" t="s">
        <v>41</v>
      </c>
      <c r="AP9" s="4">
        <v>100</v>
      </c>
      <c r="AQ9" s="4">
        <v>1.3</v>
      </c>
      <c r="AR9" s="4" t="s">
        <v>36</v>
      </c>
      <c r="AS9" s="4">
        <v>0.86</v>
      </c>
      <c r="AT9" s="4" t="s">
        <v>41</v>
      </c>
      <c r="AU9" s="4" t="s">
        <v>41</v>
      </c>
      <c r="AV9" s="4">
        <v>102</v>
      </c>
      <c r="AW9" s="4">
        <v>100</v>
      </c>
      <c r="AX9" s="4" t="s">
        <v>448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>
        <v>0.61319999999999997</v>
      </c>
    </row>
    <row r="10" spans="1:56" s="44" customFormat="1" ht="92" x14ac:dyDescent="0.35">
      <c r="A10" s="16" t="s">
        <v>367</v>
      </c>
      <c r="B10" s="16" t="s">
        <v>56</v>
      </c>
      <c r="C10" s="16" t="s">
        <v>330</v>
      </c>
      <c r="D10" s="16" t="s">
        <v>335</v>
      </c>
      <c r="E10" s="16" t="s">
        <v>15</v>
      </c>
      <c r="F10" s="16" t="s">
        <v>369</v>
      </c>
      <c r="G10" s="16" t="s">
        <v>15</v>
      </c>
      <c r="H10" s="16" t="s">
        <v>449</v>
      </c>
      <c r="I10" s="16" t="s">
        <v>33</v>
      </c>
      <c r="J10" s="16">
        <v>12</v>
      </c>
      <c r="K10" s="16" t="str">
        <f t="shared" si="0"/>
        <v>Short</v>
      </c>
      <c r="L10" s="4">
        <v>96</v>
      </c>
      <c r="M10" s="4">
        <v>52</v>
      </c>
      <c r="N10" s="4" t="s">
        <v>35</v>
      </c>
      <c r="O10" s="4">
        <v>9.7100000000000009</v>
      </c>
      <c r="P10" s="4" t="s">
        <v>41</v>
      </c>
      <c r="Q10" s="4" t="s">
        <v>41</v>
      </c>
      <c r="R10" s="4">
        <v>100</v>
      </c>
      <c r="S10" s="4">
        <v>49.6</v>
      </c>
      <c r="T10" s="4" t="s">
        <v>35</v>
      </c>
      <c r="U10" s="4">
        <v>9.58</v>
      </c>
      <c r="V10" s="4" t="s">
        <v>41</v>
      </c>
      <c r="W10" s="4" t="s">
        <v>41</v>
      </c>
      <c r="X10" s="4">
        <v>96</v>
      </c>
      <c r="Y10" s="4">
        <v>53.6</v>
      </c>
      <c r="Z10" s="4" t="s">
        <v>35</v>
      </c>
      <c r="AA10" s="4">
        <v>9.65</v>
      </c>
      <c r="AB10" s="4" t="s">
        <v>41</v>
      </c>
      <c r="AC10" s="4" t="s">
        <v>41</v>
      </c>
      <c r="AD10" s="4">
        <v>100</v>
      </c>
      <c r="AE10" s="4">
        <v>51.8</v>
      </c>
      <c r="AF10" s="4" t="s">
        <v>35</v>
      </c>
      <c r="AG10" s="4">
        <v>8.61</v>
      </c>
      <c r="AH10" s="4" t="s">
        <v>41</v>
      </c>
      <c r="AI10" s="4" t="s">
        <v>41</v>
      </c>
      <c r="AJ10" s="4">
        <v>96</v>
      </c>
      <c r="AK10" s="4">
        <v>2.4</v>
      </c>
      <c r="AL10" s="4" t="s">
        <v>36</v>
      </c>
      <c r="AM10" s="4">
        <v>0.88</v>
      </c>
      <c r="AN10" s="4" t="s">
        <v>41</v>
      </c>
      <c r="AO10" s="4" t="s">
        <v>41</v>
      </c>
      <c r="AP10" s="4">
        <v>100</v>
      </c>
      <c r="AQ10" s="4">
        <v>1.3</v>
      </c>
      <c r="AR10" s="4" t="s">
        <v>36</v>
      </c>
      <c r="AS10" s="4">
        <v>0.86</v>
      </c>
      <c r="AT10" s="4" t="s">
        <v>41</v>
      </c>
      <c r="AU10" s="4" t="s">
        <v>41</v>
      </c>
      <c r="AV10" s="4">
        <v>96</v>
      </c>
      <c r="AW10" s="4">
        <v>100</v>
      </c>
      <c r="AX10" s="4" t="s">
        <v>448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>
        <v>0.2954</v>
      </c>
    </row>
    <row r="11" spans="1:56" s="44" customFormat="1" ht="92" x14ac:dyDescent="0.35">
      <c r="A11" s="16" t="s">
        <v>367</v>
      </c>
      <c r="B11" s="16" t="s">
        <v>56</v>
      </c>
      <c r="C11" s="16" t="s">
        <v>330</v>
      </c>
      <c r="D11" s="16" t="s">
        <v>335</v>
      </c>
      <c r="E11" s="16" t="s">
        <v>15</v>
      </c>
      <c r="F11" s="16" t="s">
        <v>368</v>
      </c>
      <c r="G11" s="16" t="s">
        <v>15</v>
      </c>
      <c r="H11" s="16" t="s">
        <v>450</v>
      </c>
      <c r="I11" s="16" t="s">
        <v>33</v>
      </c>
      <c r="J11" s="16">
        <v>12</v>
      </c>
      <c r="K11" s="16" t="str">
        <f t="shared" si="0"/>
        <v>Short</v>
      </c>
      <c r="L11" s="4">
        <v>102</v>
      </c>
      <c r="M11" s="4">
        <v>35.200000000000003</v>
      </c>
      <c r="N11" s="4" t="s">
        <v>35</v>
      </c>
      <c r="O11" s="4">
        <v>6.53</v>
      </c>
      <c r="P11" s="4" t="s">
        <v>41</v>
      </c>
      <c r="Q11" s="4" t="s">
        <v>41</v>
      </c>
      <c r="R11" s="4">
        <v>100</v>
      </c>
      <c r="S11" s="4">
        <v>35.299999999999997</v>
      </c>
      <c r="T11" s="4" t="s">
        <v>35</v>
      </c>
      <c r="U11" s="4">
        <v>7.37</v>
      </c>
      <c r="V11" s="4" t="s">
        <v>41</v>
      </c>
      <c r="W11" s="4" t="s">
        <v>41</v>
      </c>
      <c r="X11" s="4">
        <v>102</v>
      </c>
      <c r="Y11" s="4">
        <v>41.9</v>
      </c>
      <c r="Z11" s="4" t="s">
        <v>35</v>
      </c>
      <c r="AA11" s="4">
        <v>7.93</v>
      </c>
      <c r="AB11" s="4" t="s">
        <v>41</v>
      </c>
      <c r="AC11" s="4" t="s">
        <v>41</v>
      </c>
      <c r="AD11" s="4">
        <v>100</v>
      </c>
      <c r="AE11" s="4">
        <v>39.200000000000003</v>
      </c>
      <c r="AF11" s="4" t="s">
        <v>35</v>
      </c>
      <c r="AG11" s="4">
        <v>7.7</v>
      </c>
      <c r="AH11" s="4" t="s">
        <v>41</v>
      </c>
      <c r="AI11" s="4" t="s">
        <v>41</v>
      </c>
      <c r="AJ11" s="4">
        <v>102</v>
      </c>
      <c r="AK11" s="4">
        <v>6.2</v>
      </c>
      <c r="AL11" s="4" t="s">
        <v>36</v>
      </c>
      <c r="AM11" s="4">
        <v>0.75</v>
      </c>
      <c r="AN11" s="4" t="s">
        <v>41</v>
      </c>
      <c r="AO11" s="4" t="s">
        <v>41</v>
      </c>
      <c r="AP11" s="4">
        <v>100</v>
      </c>
      <c r="AQ11" s="4">
        <v>3.5</v>
      </c>
      <c r="AR11" s="4" t="s">
        <v>36</v>
      </c>
      <c r="AS11" s="4">
        <v>0.78</v>
      </c>
      <c r="AT11" s="4" t="s">
        <v>41</v>
      </c>
      <c r="AU11" s="4" t="s">
        <v>41</v>
      </c>
      <c r="AV11" s="4">
        <v>102</v>
      </c>
      <c r="AW11" s="4">
        <v>100</v>
      </c>
      <c r="AX11" s="4" t="s">
        <v>448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>
        <v>4.7999999999999996E-3</v>
      </c>
    </row>
    <row r="12" spans="1:56" s="44" customFormat="1" ht="92" x14ac:dyDescent="0.35">
      <c r="A12" s="16" t="s">
        <v>367</v>
      </c>
      <c r="B12" s="16" t="s">
        <v>56</v>
      </c>
      <c r="C12" s="16" t="s">
        <v>330</v>
      </c>
      <c r="D12" s="16" t="s">
        <v>335</v>
      </c>
      <c r="E12" s="16" t="s">
        <v>15</v>
      </c>
      <c r="F12" s="16" t="s">
        <v>369</v>
      </c>
      <c r="G12" s="16" t="s">
        <v>15</v>
      </c>
      <c r="H12" s="16" t="s">
        <v>450</v>
      </c>
      <c r="I12" s="16" t="s">
        <v>33</v>
      </c>
      <c r="J12" s="16">
        <v>12</v>
      </c>
      <c r="K12" s="16" t="str">
        <f t="shared" si="0"/>
        <v>Short</v>
      </c>
      <c r="L12" s="4">
        <v>96</v>
      </c>
      <c r="M12" s="4">
        <v>34.6</v>
      </c>
      <c r="N12" s="4" t="s">
        <v>35</v>
      </c>
      <c r="O12" s="4">
        <v>6.62</v>
      </c>
      <c r="P12" s="4" t="s">
        <v>41</v>
      </c>
      <c r="Q12" s="4" t="s">
        <v>41</v>
      </c>
      <c r="R12" s="4">
        <v>100</v>
      </c>
      <c r="S12" s="4">
        <v>35.299999999999997</v>
      </c>
      <c r="T12" s="4" t="s">
        <v>35</v>
      </c>
      <c r="U12" s="4">
        <v>7.37</v>
      </c>
      <c r="V12" s="4" t="s">
        <v>41</v>
      </c>
      <c r="W12" s="4" t="s">
        <v>41</v>
      </c>
      <c r="X12" s="4">
        <v>96</v>
      </c>
      <c r="Y12" s="4">
        <v>42.7</v>
      </c>
      <c r="Z12" s="4" t="s">
        <v>35</v>
      </c>
      <c r="AA12" s="4">
        <v>8.06</v>
      </c>
      <c r="AB12" s="4" t="s">
        <v>41</v>
      </c>
      <c r="AC12" s="4" t="s">
        <v>41</v>
      </c>
      <c r="AD12" s="4">
        <v>100</v>
      </c>
      <c r="AE12" s="4">
        <v>39.200000000000003</v>
      </c>
      <c r="AF12" s="4" t="s">
        <v>35</v>
      </c>
      <c r="AG12" s="4">
        <v>7.7</v>
      </c>
      <c r="AH12" s="4" t="s">
        <v>41</v>
      </c>
      <c r="AI12" s="4" t="s">
        <v>41</v>
      </c>
      <c r="AJ12" s="4">
        <v>96</v>
      </c>
      <c r="AK12" s="4">
        <v>6.6</v>
      </c>
      <c r="AL12" s="4" t="s">
        <v>36</v>
      </c>
      <c r="AM12" s="4">
        <v>0.8</v>
      </c>
      <c r="AN12" s="4" t="s">
        <v>41</v>
      </c>
      <c r="AO12" s="4" t="s">
        <v>41</v>
      </c>
      <c r="AP12" s="4">
        <v>100</v>
      </c>
      <c r="AQ12" s="4">
        <v>3.5</v>
      </c>
      <c r="AR12" s="4" t="s">
        <v>36</v>
      </c>
      <c r="AS12" s="4">
        <v>0.78</v>
      </c>
      <c r="AT12" s="4" t="s">
        <v>41</v>
      </c>
      <c r="AU12" s="4" t="s">
        <v>41</v>
      </c>
      <c r="AV12" s="4">
        <v>96</v>
      </c>
      <c r="AW12" s="4">
        <v>100</v>
      </c>
      <c r="AX12" s="4" t="s">
        <v>448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4">
        <v>1.4E-3</v>
      </c>
    </row>
    <row r="13" spans="1:56" s="44" customFormat="1" ht="23" x14ac:dyDescent="0.35">
      <c r="A13" s="16" t="s">
        <v>390</v>
      </c>
      <c r="B13" s="16" t="s">
        <v>56</v>
      </c>
      <c r="C13" s="16" t="s">
        <v>321</v>
      </c>
      <c r="D13" s="16" t="s">
        <v>335</v>
      </c>
      <c r="E13" s="16" t="s">
        <v>15</v>
      </c>
      <c r="F13" s="16" t="s">
        <v>361</v>
      </c>
      <c r="G13" s="16" t="s">
        <v>15</v>
      </c>
      <c r="H13" s="16" t="s">
        <v>46</v>
      </c>
      <c r="I13" s="16" t="s">
        <v>33</v>
      </c>
      <c r="J13" s="16">
        <v>13</v>
      </c>
      <c r="K13" s="16" t="str">
        <f t="shared" si="0"/>
        <v>Short</v>
      </c>
      <c r="L13" s="4" t="s">
        <v>41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41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185</v>
      </c>
      <c r="AK13" s="4">
        <v>2.58</v>
      </c>
      <c r="AL13" s="4" t="s">
        <v>306</v>
      </c>
      <c r="AM13" s="4">
        <v>0.61599999999999999</v>
      </c>
      <c r="AN13" s="4" t="s">
        <v>41</v>
      </c>
      <c r="AO13" s="4" t="s">
        <v>41</v>
      </c>
      <c r="AP13" s="4">
        <v>142</v>
      </c>
      <c r="AQ13" s="4">
        <v>1.99</v>
      </c>
      <c r="AR13" s="4" t="s">
        <v>306</v>
      </c>
      <c r="AS13" s="4">
        <v>0.70399999999999996</v>
      </c>
      <c r="AT13" s="4" t="s">
        <v>41</v>
      </c>
      <c r="AU13" s="4" t="s">
        <v>41</v>
      </c>
      <c r="AV13" s="4">
        <v>185</v>
      </c>
      <c r="AW13" s="4">
        <v>142</v>
      </c>
      <c r="AX13" s="4" t="s">
        <v>53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4">
        <v>0.52880000000000005</v>
      </c>
    </row>
    <row r="14" spans="1:56" s="44" customFormat="1" ht="23" x14ac:dyDescent="0.35">
      <c r="A14" s="16" t="s">
        <v>390</v>
      </c>
      <c r="B14" s="16" t="s">
        <v>56</v>
      </c>
      <c r="C14" s="16" t="s">
        <v>321</v>
      </c>
      <c r="D14" s="16" t="s">
        <v>335</v>
      </c>
      <c r="E14" s="16" t="s">
        <v>15</v>
      </c>
      <c r="F14" s="16" t="s">
        <v>361</v>
      </c>
      <c r="G14" s="16" t="s">
        <v>15</v>
      </c>
      <c r="H14" s="16" t="s">
        <v>47</v>
      </c>
      <c r="I14" s="16" t="s">
        <v>33</v>
      </c>
      <c r="J14" s="16">
        <v>13</v>
      </c>
      <c r="K14" s="16" t="str">
        <f t="shared" si="0"/>
        <v>Short</v>
      </c>
      <c r="L14" s="4" t="s">
        <v>41</v>
      </c>
      <c r="M14" s="4" t="s">
        <v>41</v>
      </c>
      <c r="N14" s="4" t="s">
        <v>41</v>
      </c>
      <c r="O14" s="4" t="s">
        <v>41</v>
      </c>
      <c r="P14" s="4" t="s">
        <v>41</v>
      </c>
      <c r="Q14" s="4" t="s">
        <v>41</v>
      </c>
      <c r="R14" s="4" t="s">
        <v>41</v>
      </c>
      <c r="S14" s="4" t="s">
        <v>41</v>
      </c>
      <c r="T14" s="4" t="s">
        <v>41</v>
      </c>
      <c r="U14" s="4" t="s">
        <v>41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185</v>
      </c>
      <c r="AK14" s="4">
        <v>8.98</v>
      </c>
      <c r="AL14" s="4" t="s">
        <v>306</v>
      </c>
      <c r="AM14" s="4">
        <v>0.61299999999999999</v>
      </c>
      <c r="AN14" s="4" t="s">
        <v>41</v>
      </c>
      <c r="AO14" s="4" t="s">
        <v>41</v>
      </c>
      <c r="AP14" s="4">
        <v>142</v>
      </c>
      <c r="AQ14" s="4">
        <v>5.25</v>
      </c>
      <c r="AR14" s="4" t="s">
        <v>306</v>
      </c>
      <c r="AS14" s="4">
        <v>0.7</v>
      </c>
      <c r="AT14" s="4" t="s">
        <v>41</v>
      </c>
      <c r="AU14" s="4" t="s">
        <v>41</v>
      </c>
      <c r="AV14" s="4">
        <v>185</v>
      </c>
      <c r="AW14" s="4">
        <v>142</v>
      </c>
      <c r="AX14" s="4" t="s">
        <v>53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7"/>
  <sheetViews>
    <sheetView zoomScaleNormal="100" workbookViewId="0">
      <pane xSplit="1" ySplit="2" topLeftCell="B42" activePane="bottomRight" state="frozen"/>
      <selection pane="topRight" activeCell="B1" sqref="B1"/>
      <selection pane="bottomLeft" activeCell="A2" sqref="A2"/>
      <selection pane="bottomRight" activeCell="A2" sqref="A2:G47"/>
    </sheetView>
  </sheetViews>
  <sheetFormatPr defaultColWidth="9.08984375" defaultRowHeight="11.5" x14ac:dyDescent="0.25"/>
  <cols>
    <col min="1" max="1" width="16.6328125" style="24" bestFit="1" customWidth="1"/>
    <col min="2" max="2" width="8.90625" style="24" customWidth="1"/>
    <col min="3" max="3" width="16" style="24" customWidth="1"/>
    <col min="4" max="5" width="13.54296875" style="24" customWidth="1"/>
    <col min="6" max="6" width="50" style="24" bestFit="1" customWidth="1"/>
    <col min="7" max="7" width="48.08984375" style="24" bestFit="1" customWidth="1"/>
    <col min="8" max="8" width="15.6328125" style="24" bestFit="1" customWidth="1"/>
    <col min="9" max="9" width="15.54296875" style="24" bestFit="1" customWidth="1"/>
    <col min="10" max="10" width="22.36328125" style="24" bestFit="1" customWidth="1"/>
    <col min="11" max="11" width="15" style="24" customWidth="1"/>
    <col min="12" max="49" width="15.6328125" style="2" customWidth="1"/>
    <col min="50" max="50" width="35.6328125" style="48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537</v>
      </c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44" customFormat="1" x14ac:dyDescent="0.35">
      <c r="A3" s="33" t="s">
        <v>203</v>
      </c>
      <c r="B3" s="16" t="s">
        <v>56</v>
      </c>
      <c r="C3" s="16" t="s">
        <v>204</v>
      </c>
      <c r="D3" s="16" t="s">
        <v>61</v>
      </c>
      <c r="E3" s="16" t="s">
        <v>15</v>
      </c>
      <c r="F3" s="16" t="s">
        <v>518</v>
      </c>
      <c r="G3" s="16" t="s">
        <v>15</v>
      </c>
      <c r="H3" s="16" t="s">
        <v>60</v>
      </c>
      <c r="I3" s="16" t="s">
        <v>31</v>
      </c>
      <c r="J3" s="16">
        <v>12</v>
      </c>
      <c r="K3" s="16" t="str">
        <f>IF(Table1[[#This Row],[Assessment Time (wk)]]&gt;=52,"Long",IF(Table1[[#This Row],[Assessment Time (wk)]]&gt;=26,"Medium",IF(Table1[[#This Row],[Assessment Time (wk)]]&lt;26,"Short")))</f>
        <v>Short</v>
      </c>
      <c r="L3" s="4">
        <v>141</v>
      </c>
      <c r="M3" s="4">
        <v>6.7</v>
      </c>
      <c r="N3" s="4" t="s">
        <v>35</v>
      </c>
      <c r="O3" s="4">
        <v>1.6</v>
      </c>
      <c r="P3" s="4" t="s">
        <v>41</v>
      </c>
      <c r="Q3" s="4" t="s">
        <v>41</v>
      </c>
      <c r="R3" s="4">
        <v>65</v>
      </c>
      <c r="S3" s="4">
        <v>6.6</v>
      </c>
      <c r="T3" s="4" t="s">
        <v>35</v>
      </c>
      <c r="U3" s="4">
        <v>1.7</v>
      </c>
      <c r="V3" s="4" t="s">
        <v>41</v>
      </c>
      <c r="W3" s="4" t="s">
        <v>41</v>
      </c>
      <c r="X3" s="4">
        <v>141</v>
      </c>
      <c r="Y3" s="4">
        <v>3.7</v>
      </c>
      <c r="Z3" s="4" t="s">
        <v>41</v>
      </c>
      <c r="AA3" s="4" t="s">
        <v>41</v>
      </c>
      <c r="AB3" s="4" t="s">
        <v>41</v>
      </c>
      <c r="AC3" s="4" t="s">
        <v>41</v>
      </c>
      <c r="AD3" s="4">
        <v>65</v>
      </c>
      <c r="AE3" s="4">
        <v>5</v>
      </c>
      <c r="AF3" s="4" t="s">
        <v>41</v>
      </c>
      <c r="AG3" s="4" t="s">
        <v>41</v>
      </c>
      <c r="AH3" s="4" t="s">
        <v>41</v>
      </c>
      <c r="AI3" s="4" t="s">
        <v>41</v>
      </c>
      <c r="AJ3" s="4" t="s">
        <v>41</v>
      </c>
      <c r="AK3" s="4" t="s">
        <v>41</v>
      </c>
      <c r="AL3" s="4" t="s">
        <v>41</v>
      </c>
      <c r="AM3" s="4" t="s">
        <v>41</v>
      </c>
      <c r="AN3" s="4" t="s">
        <v>41</v>
      </c>
      <c r="AO3" s="4" t="s">
        <v>41</v>
      </c>
      <c r="AP3" s="4" t="s">
        <v>41</v>
      </c>
      <c r="AQ3" s="4" t="s">
        <v>41</v>
      </c>
      <c r="AR3" s="4" t="s">
        <v>41</v>
      </c>
      <c r="AS3" s="4" t="s">
        <v>41</v>
      </c>
      <c r="AT3" s="4" t="s">
        <v>41</v>
      </c>
      <c r="AU3" s="4" t="s">
        <v>41</v>
      </c>
      <c r="AV3" s="4">
        <v>141</v>
      </c>
      <c r="AW3" s="4">
        <v>65</v>
      </c>
      <c r="AX3" s="4" t="s">
        <v>52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37" t="s">
        <v>205</v>
      </c>
    </row>
    <row r="4" spans="1:56" s="44" customFormat="1" x14ac:dyDescent="0.35">
      <c r="A4" s="33" t="s">
        <v>203</v>
      </c>
      <c r="B4" s="16" t="s">
        <v>56</v>
      </c>
      <c r="C4" s="16" t="s">
        <v>204</v>
      </c>
      <c r="D4" s="16" t="s">
        <v>61</v>
      </c>
      <c r="E4" s="16" t="s">
        <v>15</v>
      </c>
      <c r="F4" s="16" t="s">
        <v>519</v>
      </c>
      <c r="G4" s="16" t="s">
        <v>15</v>
      </c>
      <c r="H4" s="16" t="s">
        <v>60</v>
      </c>
      <c r="I4" s="16" t="s">
        <v>31</v>
      </c>
      <c r="J4" s="16">
        <v>12</v>
      </c>
      <c r="K4" s="16" t="str">
        <f>IF(Table1[[#This Row],[Assessment Time (wk)]]&gt;=52,"Long",IF(Table1[[#This Row],[Assessment Time (wk)]]&gt;=26,"Medium",IF(Table1[[#This Row],[Assessment Time (wk)]]&lt;26,"Short")))</f>
        <v>Short</v>
      </c>
      <c r="L4" s="4">
        <v>132</v>
      </c>
      <c r="M4" s="4">
        <v>6.7</v>
      </c>
      <c r="N4" s="4" t="s">
        <v>35</v>
      </c>
      <c r="O4" s="4">
        <v>1.5</v>
      </c>
      <c r="P4" s="4" t="s">
        <v>41</v>
      </c>
      <c r="Q4" s="4" t="s">
        <v>41</v>
      </c>
      <c r="R4" s="4">
        <v>65</v>
      </c>
      <c r="S4" s="4">
        <v>6.6</v>
      </c>
      <c r="T4" s="4" t="s">
        <v>35</v>
      </c>
      <c r="U4" s="4">
        <v>1.7</v>
      </c>
      <c r="V4" s="4" t="s">
        <v>41</v>
      </c>
      <c r="W4" s="4" t="s">
        <v>41</v>
      </c>
      <c r="X4" s="4">
        <v>132</v>
      </c>
      <c r="Y4" s="4">
        <v>3.6</v>
      </c>
      <c r="Z4" s="4" t="s">
        <v>41</v>
      </c>
      <c r="AA4" s="4" t="s">
        <v>41</v>
      </c>
      <c r="AB4" s="4" t="s">
        <v>41</v>
      </c>
      <c r="AC4" s="4" t="s">
        <v>41</v>
      </c>
      <c r="AD4" s="4">
        <v>65</v>
      </c>
      <c r="AE4" s="4">
        <v>5</v>
      </c>
      <c r="AF4" s="4" t="s">
        <v>41</v>
      </c>
      <c r="AG4" s="4" t="s">
        <v>41</v>
      </c>
      <c r="AH4" s="4" t="s">
        <v>41</v>
      </c>
      <c r="AI4" s="4" t="s">
        <v>41</v>
      </c>
      <c r="AJ4" s="4" t="s">
        <v>41</v>
      </c>
      <c r="AK4" s="4" t="s">
        <v>41</v>
      </c>
      <c r="AL4" s="4" t="s">
        <v>41</v>
      </c>
      <c r="AM4" s="4" t="s">
        <v>41</v>
      </c>
      <c r="AN4" s="4" t="s">
        <v>41</v>
      </c>
      <c r="AO4" s="4" t="s">
        <v>41</v>
      </c>
      <c r="AP4" s="4" t="s">
        <v>41</v>
      </c>
      <c r="AQ4" s="4" t="s">
        <v>41</v>
      </c>
      <c r="AR4" s="4" t="s">
        <v>41</v>
      </c>
      <c r="AS4" s="4" t="s">
        <v>41</v>
      </c>
      <c r="AT4" s="4" t="s">
        <v>41</v>
      </c>
      <c r="AU4" s="4" t="s">
        <v>41</v>
      </c>
      <c r="AV4" s="4">
        <v>132</v>
      </c>
      <c r="AW4" s="4">
        <v>65</v>
      </c>
      <c r="AX4" s="4" t="s">
        <v>52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37" t="s">
        <v>50</v>
      </c>
    </row>
    <row r="5" spans="1:56" s="46" customFormat="1" ht="12" x14ac:dyDescent="0.35">
      <c r="A5" s="33" t="s">
        <v>180</v>
      </c>
      <c r="B5" s="16" t="s">
        <v>56</v>
      </c>
      <c r="C5" s="16" t="s">
        <v>181</v>
      </c>
      <c r="D5" s="16" t="s">
        <v>61</v>
      </c>
      <c r="E5" s="16" t="s">
        <v>15</v>
      </c>
      <c r="F5" s="16" t="s">
        <v>74</v>
      </c>
      <c r="G5" s="16" t="s">
        <v>15</v>
      </c>
      <c r="H5" s="16" t="s">
        <v>60</v>
      </c>
      <c r="I5" s="16" t="s">
        <v>31</v>
      </c>
      <c r="J5" s="16">
        <v>12</v>
      </c>
      <c r="K5" s="16" t="str">
        <f>IF(Table1[[#This Row],[Assessment Time (wk)]]&gt;=52,"Long",IF(Table1[[#This Row],[Assessment Time (wk)]]&gt;=26,"Medium",IF(Table1[[#This Row],[Assessment Time (wk)]]&lt;26,"Short")))</f>
        <v>Short</v>
      </c>
      <c r="L5" s="4">
        <v>82</v>
      </c>
      <c r="M5" s="4">
        <v>6.28</v>
      </c>
      <c r="N5" s="4" t="s">
        <v>35</v>
      </c>
      <c r="O5" s="4">
        <v>1.47</v>
      </c>
      <c r="P5" s="4" t="s">
        <v>41</v>
      </c>
      <c r="Q5" s="4" t="s">
        <v>41</v>
      </c>
      <c r="R5" s="4">
        <v>85</v>
      </c>
      <c r="S5" s="4">
        <v>6.58</v>
      </c>
      <c r="T5" s="4" t="s">
        <v>35</v>
      </c>
      <c r="U5" s="4">
        <v>1.58</v>
      </c>
      <c r="V5" s="4" t="s">
        <v>41</v>
      </c>
      <c r="W5" s="4" t="s">
        <v>41</v>
      </c>
      <c r="X5" s="4">
        <v>82</v>
      </c>
      <c r="Y5" s="4">
        <v>3.54</v>
      </c>
      <c r="Z5" s="4" t="s">
        <v>41</v>
      </c>
      <c r="AA5" s="4" t="s">
        <v>41</v>
      </c>
      <c r="AB5" s="4" t="s">
        <v>41</v>
      </c>
      <c r="AC5" s="4" t="s">
        <v>41</v>
      </c>
      <c r="AD5" s="4">
        <v>85</v>
      </c>
      <c r="AE5" s="4">
        <v>4.82</v>
      </c>
      <c r="AF5" s="4" t="s">
        <v>41</v>
      </c>
      <c r="AG5" s="4" t="s">
        <v>41</v>
      </c>
      <c r="AH5" s="4" t="s">
        <v>41</v>
      </c>
      <c r="AI5" s="4" t="s">
        <v>41</v>
      </c>
      <c r="AJ5" s="4" t="s">
        <v>41</v>
      </c>
      <c r="AK5" s="4" t="s">
        <v>41</v>
      </c>
      <c r="AL5" s="4" t="s">
        <v>41</v>
      </c>
      <c r="AM5" s="4" t="s">
        <v>41</v>
      </c>
      <c r="AN5" s="4" t="s">
        <v>41</v>
      </c>
      <c r="AO5" s="4" t="s">
        <v>41</v>
      </c>
      <c r="AP5" s="4" t="s">
        <v>41</v>
      </c>
      <c r="AQ5" s="4" t="s">
        <v>41</v>
      </c>
      <c r="AR5" s="4" t="s">
        <v>41</v>
      </c>
      <c r="AS5" s="4" t="s">
        <v>41</v>
      </c>
      <c r="AT5" s="4" t="s">
        <v>41</v>
      </c>
      <c r="AU5" s="4" t="s">
        <v>41</v>
      </c>
      <c r="AV5" s="4">
        <v>82</v>
      </c>
      <c r="AW5" s="4">
        <v>85</v>
      </c>
      <c r="AX5" s="4" t="s">
        <v>52</v>
      </c>
      <c r="AY5" s="4">
        <v>-1.28</v>
      </c>
      <c r="AZ5" s="4" t="s">
        <v>48</v>
      </c>
      <c r="BA5" s="4" t="s">
        <v>41</v>
      </c>
      <c r="BB5" s="4">
        <v>-1.96</v>
      </c>
      <c r="BC5" s="4">
        <v>-0.6</v>
      </c>
      <c r="BD5" s="37">
        <v>2.9999999999999997E-4</v>
      </c>
    </row>
    <row r="6" spans="1:56" s="44" customFormat="1" ht="23" x14ac:dyDescent="0.35">
      <c r="A6" s="33" t="s">
        <v>182</v>
      </c>
      <c r="B6" s="16" t="s">
        <v>56</v>
      </c>
      <c r="C6" s="16" t="s">
        <v>181</v>
      </c>
      <c r="D6" s="16" t="s">
        <v>61</v>
      </c>
      <c r="E6" s="16" t="s">
        <v>15</v>
      </c>
      <c r="F6" s="16" t="s">
        <v>183</v>
      </c>
      <c r="G6" s="16" t="s">
        <v>15</v>
      </c>
      <c r="H6" s="16" t="s">
        <v>60</v>
      </c>
      <c r="I6" s="16" t="s">
        <v>31</v>
      </c>
      <c r="J6" s="16">
        <v>12</v>
      </c>
      <c r="K6" s="16" t="str">
        <f>IF(Table1[[#This Row],[Assessment Time (wk)]]&gt;=52,"Long",IF(Table1[[#This Row],[Assessment Time (wk)]]&gt;=26,"Medium",IF(Table1[[#This Row],[Assessment Time (wk)]]&lt;26,"Short")))</f>
        <v>Short</v>
      </c>
      <c r="L6" s="4">
        <v>99</v>
      </c>
      <c r="M6" s="4">
        <v>6.2</v>
      </c>
      <c r="N6" s="4" t="s">
        <v>41</v>
      </c>
      <c r="O6" s="4" t="s">
        <v>41</v>
      </c>
      <c r="P6" s="4" t="s">
        <v>41</v>
      </c>
      <c r="Q6" s="4" t="s">
        <v>41</v>
      </c>
      <c r="R6" s="4">
        <v>96</v>
      </c>
      <c r="S6" s="4">
        <v>6.4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 t="s">
        <v>41</v>
      </c>
      <c r="AK6" s="4" t="s">
        <v>41</v>
      </c>
      <c r="AL6" s="4" t="s">
        <v>41</v>
      </c>
      <c r="AM6" s="4" t="s">
        <v>41</v>
      </c>
      <c r="AN6" s="4" t="s">
        <v>41</v>
      </c>
      <c r="AO6" s="4" t="s">
        <v>41</v>
      </c>
      <c r="AP6" s="4" t="s">
        <v>41</v>
      </c>
      <c r="AQ6" s="4" t="s">
        <v>41</v>
      </c>
      <c r="AR6" s="4" t="s">
        <v>41</v>
      </c>
      <c r="AS6" s="4" t="s">
        <v>41</v>
      </c>
      <c r="AT6" s="4" t="s">
        <v>41</v>
      </c>
      <c r="AU6" s="4" t="s">
        <v>41</v>
      </c>
      <c r="AV6" s="4">
        <v>98</v>
      </c>
      <c r="AW6" s="4">
        <v>96</v>
      </c>
      <c r="AX6" s="4" t="s">
        <v>184</v>
      </c>
      <c r="AY6" s="4">
        <v>-0.27</v>
      </c>
      <c r="AZ6" s="4" t="s">
        <v>48</v>
      </c>
      <c r="BA6" s="4" t="s">
        <v>41</v>
      </c>
      <c r="BB6" s="4">
        <v>-0.87</v>
      </c>
      <c r="BC6" s="4">
        <v>0.34</v>
      </c>
      <c r="BD6" s="37">
        <v>0.74809999999999999</v>
      </c>
    </row>
    <row r="7" spans="1:56" s="44" customFormat="1" ht="23" x14ac:dyDescent="0.35">
      <c r="A7" s="33" t="s">
        <v>182</v>
      </c>
      <c r="B7" s="16" t="s">
        <v>56</v>
      </c>
      <c r="C7" s="16" t="s">
        <v>181</v>
      </c>
      <c r="D7" s="16" t="s">
        <v>61</v>
      </c>
      <c r="E7" s="16" t="s">
        <v>15</v>
      </c>
      <c r="F7" s="16" t="s">
        <v>76</v>
      </c>
      <c r="G7" s="16" t="s">
        <v>15</v>
      </c>
      <c r="H7" s="16" t="s">
        <v>60</v>
      </c>
      <c r="I7" s="16" t="s">
        <v>31</v>
      </c>
      <c r="J7" s="16">
        <v>12</v>
      </c>
      <c r="K7" s="16" t="str">
        <f>IF(Table1[[#This Row],[Assessment Time (wk)]]&gt;=52,"Long",IF(Table1[[#This Row],[Assessment Time (wk)]]&gt;=26,"Medium",IF(Table1[[#This Row],[Assessment Time (wk)]]&lt;26,"Short")))</f>
        <v>Short</v>
      </c>
      <c r="L7" s="4">
        <v>99</v>
      </c>
      <c r="M7" s="4">
        <v>6.4</v>
      </c>
      <c r="N7" s="4" t="s">
        <v>41</v>
      </c>
      <c r="O7" s="4" t="s">
        <v>41</v>
      </c>
      <c r="P7" s="4" t="s">
        <v>41</v>
      </c>
      <c r="Q7" s="4" t="s">
        <v>41</v>
      </c>
      <c r="R7" s="4">
        <v>96</v>
      </c>
      <c r="S7" s="4">
        <v>6.4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 t="s">
        <v>41</v>
      </c>
      <c r="AK7" s="4" t="s">
        <v>41</v>
      </c>
      <c r="AL7" s="4" t="s">
        <v>41</v>
      </c>
      <c r="AM7" s="4" t="s">
        <v>41</v>
      </c>
      <c r="AN7" s="4" t="s">
        <v>41</v>
      </c>
      <c r="AO7" s="4" t="s">
        <v>41</v>
      </c>
      <c r="AP7" s="4" t="s">
        <v>41</v>
      </c>
      <c r="AQ7" s="4" t="s">
        <v>41</v>
      </c>
      <c r="AR7" s="4" t="s">
        <v>41</v>
      </c>
      <c r="AS7" s="4" t="s">
        <v>41</v>
      </c>
      <c r="AT7" s="4" t="s">
        <v>41</v>
      </c>
      <c r="AU7" s="4" t="s">
        <v>41</v>
      </c>
      <c r="AV7" s="4">
        <v>99</v>
      </c>
      <c r="AW7" s="4">
        <v>96</v>
      </c>
      <c r="AX7" s="4" t="s">
        <v>184</v>
      </c>
      <c r="AY7" s="4">
        <v>-0.1</v>
      </c>
      <c r="AZ7" s="4" t="s">
        <v>48</v>
      </c>
      <c r="BA7" s="4" t="s">
        <v>41</v>
      </c>
      <c r="BB7" s="4">
        <v>-0.7</v>
      </c>
      <c r="BC7" s="4">
        <v>0.5</v>
      </c>
      <c r="BD7" s="37">
        <v>0.74809999999999999</v>
      </c>
    </row>
    <row r="8" spans="1:56" s="44" customFormat="1" ht="23" x14ac:dyDescent="0.35">
      <c r="A8" s="33" t="s">
        <v>182</v>
      </c>
      <c r="B8" s="16" t="s">
        <v>56</v>
      </c>
      <c r="C8" s="16" t="s">
        <v>181</v>
      </c>
      <c r="D8" s="16" t="s">
        <v>61</v>
      </c>
      <c r="E8" s="16" t="s">
        <v>15</v>
      </c>
      <c r="F8" s="16" t="s">
        <v>74</v>
      </c>
      <c r="G8" s="16" t="s">
        <v>15</v>
      </c>
      <c r="H8" s="16" t="s">
        <v>60</v>
      </c>
      <c r="I8" s="16" t="s">
        <v>31</v>
      </c>
      <c r="J8" s="16">
        <v>13</v>
      </c>
      <c r="K8" s="16" t="str">
        <f>IF(Table1[[#This Row],[Assessment Time (wk)]]&gt;=52,"Long",IF(Table1[[#This Row],[Assessment Time (wk)]]&gt;=26,"Medium",IF(Table1[[#This Row],[Assessment Time (wk)]]&lt;26,"Short")))</f>
        <v>Short</v>
      </c>
      <c r="L8" s="4">
        <v>101</v>
      </c>
      <c r="M8" s="4">
        <v>6.6</v>
      </c>
      <c r="N8" s="4" t="s">
        <v>41</v>
      </c>
      <c r="O8" s="4" t="s">
        <v>41</v>
      </c>
      <c r="P8" s="4" t="s">
        <v>41</v>
      </c>
      <c r="Q8" s="4" t="s">
        <v>41</v>
      </c>
      <c r="R8" s="4">
        <v>96</v>
      </c>
      <c r="S8" s="4">
        <v>6.4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 t="s">
        <v>41</v>
      </c>
      <c r="AK8" s="4" t="s">
        <v>41</v>
      </c>
      <c r="AL8" s="4" t="s">
        <v>41</v>
      </c>
      <c r="AM8" s="4" t="s">
        <v>41</v>
      </c>
      <c r="AN8" s="4" t="s">
        <v>41</v>
      </c>
      <c r="AO8" s="4" t="s">
        <v>41</v>
      </c>
      <c r="AP8" s="4" t="s">
        <v>41</v>
      </c>
      <c r="AQ8" s="4" t="s">
        <v>41</v>
      </c>
      <c r="AR8" s="4" t="s">
        <v>41</v>
      </c>
      <c r="AS8" s="4" t="s">
        <v>41</v>
      </c>
      <c r="AT8" s="4" t="s">
        <v>41</v>
      </c>
      <c r="AU8" s="4" t="s">
        <v>41</v>
      </c>
      <c r="AV8" s="4">
        <v>101</v>
      </c>
      <c r="AW8" s="4">
        <v>96</v>
      </c>
      <c r="AX8" s="4" t="s">
        <v>184</v>
      </c>
      <c r="AY8" s="4">
        <v>-0.91</v>
      </c>
      <c r="AZ8" s="4" t="s">
        <v>48</v>
      </c>
      <c r="BA8" s="4" t="s">
        <v>41</v>
      </c>
      <c r="BB8" s="4">
        <v>-1.51</v>
      </c>
      <c r="BC8" s="4">
        <v>-0.31</v>
      </c>
      <c r="BD8" s="37">
        <v>9.2999999999999992E-3</v>
      </c>
    </row>
    <row r="9" spans="1:56" s="44" customFormat="1" ht="23" x14ac:dyDescent="0.35">
      <c r="A9" s="33" t="s">
        <v>185</v>
      </c>
      <c r="B9" s="16" t="s">
        <v>56</v>
      </c>
      <c r="C9" s="16" t="s">
        <v>181</v>
      </c>
      <c r="D9" s="16" t="s">
        <v>61</v>
      </c>
      <c r="E9" s="16" t="s">
        <v>15</v>
      </c>
      <c r="F9" s="16" t="s">
        <v>516</v>
      </c>
      <c r="G9" s="16" t="s">
        <v>15</v>
      </c>
      <c r="H9" s="16" t="s">
        <v>60</v>
      </c>
      <c r="I9" s="16" t="s">
        <v>31</v>
      </c>
      <c r="J9" s="16">
        <v>12</v>
      </c>
      <c r="K9" s="16" t="str">
        <f>IF(Table1[[#This Row],[Assessment Time (wk)]]&gt;=52,"Long",IF(Table1[[#This Row],[Assessment Time (wk)]]&gt;=26,"Medium",IF(Table1[[#This Row],[Assessment Time (wk)]]&lt;26,"Short")))</f>
        <v>Short</v>
      </c>
      <c r="L9" s="4">
        <v>267</v>
      </c>
      <c r="M9" s="4">
        <v>6.4</v>
      </c>
      <c r="N9" s="4" t="s">
        <v>35</v>
      </c>
      <c r="O9" s="4">
        <v>1.59</v>
      </c>
      <c r="P9" s="4" t="s">
        <v>41</v>
      </c>
      <c r="Q9" s="4" t="s">
        <v>41</v>
      </c>
      <c r="R9" s="4">
        <v>134</v>
      </c>
      <c r="S9" s="4">
        <v>6.4</v>
      </c>
      <c r="T9" s="4" t="s">
        <v>35</v>
      </c>
      <c r="U9" s="4">
        <v>1.56</v>
      </c>
      <c r="V9" s="4" t="s">
        <v>41</v>
      </c>
      <c r="W9" s="4" t="s">
        <v>41</v>
      </c>
      <c r="X9" s="4">
        <v>267</v>
      </c>
      <c r="Y9" s="4">
        <v>3.7</v>
      </c>
      <c r="Z9" s="4" t="s">
        <v>35</v>
      </c>
      <c r="AA9" s="4">
        <v>2.38</v>
      </c>
      <c r="AB9" s="4" t="s">
        <v>41</v>
      </c>
      <c r="AC9" s="4" t="s">
        <v>41</v>
      </c>
      <c r="AD9" s="4">
        <v>134</v>
      </c>
      <c r="AE9" s="4">
        <v>4</v>
      </c>
      <c r="AF9" s="4" t="s">
        <v>35</v>
      </c>
      <c r="AG9" s="4">
        <v>2.46</v>
      </c>
      <c r="AH9" s="4" t="s">
        <v>41</v>
      </c>
      <c r="AI9" s="4" t="s">
        <v>41</v>
      </c>
      <c r="AJ9" s="4" t="s">
        <v>41</v>
      </c>
      <c r="AK9" s="4" t="s">
        <v>41</v>
      </c>
      <c r="AL9" s="4" t="s">
        <v>41</v>
      </c>
      <c r="AM9" s="4" t="s">
        <v>41</v>
      </c>
      <c r="AN9" s="4" t="s">
        <v>41</v>
      </c>
      <c r="AO9" s="4" t="s">
        <v>41</v>
      </c>
      <c r="AP9" s="4" t="s">
        <v>41</v>
      </c>
      <c r="AQ9" s="4" t="s">
        <v>41</v>
      </c>
      <c r="AR9" s="4" t="s">
        <v>41</v>
      </c>
      <c r="AS9" s="4" t="s">
        <v>41</v>
      </c>
      <c r="AT9" s="4" t="s">
        <v>41</v>
      </c>
      <c r="AU9" s="4" t="s">
        <v>41</v>
      </c>
      <c r="AV9" s="4">
        <v>267</v>
      </c>
      <c r="AW9" s="4">
        <v>134</v>
      </c>
      <c r="AX9" s="4" t="s">
        <v>186</v>
      </c>
      <c r="AY9" s="4">
        <v>-0.3</v>
      </c>
      <c r="AZ9" s="4" t="s">
        <v>48</v>
      </c>
      <c r="BA9" s="4" t="s">
        <v>41</v>
      </c>
      <c r="BB9" s="4">
        <v>-0.7</v>
      </c>
      <c r="BC9" s="4">
        <v>0.1</v>
      </c>
      <c r="BD9" s="37">
        <v>0.17</v>
      </c>
    </row>
    <row r="10" spans="1:56" s="44" customFormat="1" ht="23" x14ac:dyDescent="0.35">
      <c r="A10" s="33" t="s">
        <v>187</v>
      </c>
      <c r="B10" s="16" t="s">
        <v>63</v>
      </c>
      <c r="C10" s="16" t="s">
        <v>181</v>
      </c>
      <c r="D10" s="16" t="s">
        <v>61</v>
      </c>
      <c r="E10" s="16" t="s">
        <v>15</v>
      </c>
      <c r="F10" s="16" t="s">
        <v>517</v>
      </c>
      <c r="G10" s="16" t="s">
        <v>15</v>
      </c>
      <c r="H10" s="16" t="s">
        <v>188</v>
      </c>
      <c r="I10" s="16" t="s">
        <v>31</v>
      </c>
      <c r="J10" s="16">
        <v>14</v>
      </c>
      <c r="K10" s="16" t="str">
        <f>IF(Table1[[#This Row],[Assessment Time (wk)]]&gt;=52,"Long",IF(Table1[[#This Row],[Assessment Time (wk)]]&gt;=26,"Medium",IF(Table1[[#This Row],[Assessment Time (wk)]]&lt;26,"Short")))</f>
        <v>Short</v>
      </c>
      <c r="L10" s="4">
        <v>151</v>
      </c>
      <c r="M10" s="4">
        <v>6.9</v>
      </c>
      <c r="N10" s="4" t="s">
        <v>35</v>
      </c>
      <c r="O10" s="4">
        <v>1.5</v>
      </c>
      <c r="P10" s="4" t="s">
        <v>41</v>
      </c>
      <c r="Q10" s="4" t="s">
        <v>41</v>
      </c>
      <c r="R10" s="4">
        <v>151</v>
      </c>
      <c r="S10" s="4">
        <v>6.7</v>
      </c>
      <c r="T10" s="4" t="s">
        <v>35</v>
      </c>
      <c r="U10" s="4">
        <v>1.5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151</v>
      </c>
      <c r="AK10" s="4">
        <v>-2.88</v>
      </c>
      <c r="AL10" s="4" t="s">
        <v>41</v>
      </c>
      <c r="AM10" s="4" t="s">
        <v>41</v>
      </c>
      <c r="AN10" s="4" t="s">
        <v>41</v>
      </c>
      <c r="AO10" s="4" t="s">
        <v>41</v>
      </c>
      <c r="AP10" s="4">
        <v>151</v>
      </c>
      <c r="AQ10" s="4">
        <v>-2.63</v>
      </c>
      <c r="AR10" s="4" t="s">
        <v>41</v>
      </c>
      <c r="AS10" s="4" t="s">
        <v>41</v>
      </c>
      <c r="AT10" s="4" t="s">
        <v>41</v>
      </c>
      <c r="AU10" s="4" t="s">
        <v>41</v>
      </c>
      <c r="AV10" s="4">
        <v>151</v>
      </c>
      <c r="AW10" s="4">
        <v>151</v>
      </c>
      <c r="AX10" s="4" t="s">
        <v>53</v>
      </c>
      <c r="AY10" s="4">
        <v>-0.25</v>
      </c>
      <c r="AZ10" s="4" t="s">
        <v>41</v>
      </c>
      <c r="BA10" s="4" t="s">
        <v>41</v>
      </c>
      <c r="BB10" s="4" t="s">
        <v>41</v>
      </c>
      <c r="BC10" s="4" t="s">
        <v>41</v>
      </c>
      <c r="BD10" s="37">
        <v>0.39140000000000003</v>
      </c>
    </row>
    <row r="11" spans="1:56" s="44" customFormat="1" x14ac:dyDescent="0.35">
      <c r="A11" s="33" t="s">
        <v>189</v>
      </c>
      <c r="B11" s="16" t="s">
        <v>56</v>
      </c>
      <c r="C11" s="16" t="s">
        <v>181</v>
      </c>
      <c r="D11" s="16" t="s">
        <v>61</v>
      </c>
      <c r="E11" s="16" t="s">
        <v>15</v>
      </c>
      <c r="F11" s="16" t="s">
        <v>76</v>
      </c>
      <c r="G11" s="16" t="s">
        <v>15</v>
      </c>
      <c r="H11" s="16" t="s">
        <v>60</v>
      </c>
      <c r="I11" s="16" t="s">
        <v>31</v>
      </c>
      <c r="J11" s="16">
        <v>14</v>
      </c>
      <c r="K11" s="16" t="str">
        <f>IF(Table1[[#This Row],[Assessment Time (wk)]]&gt;=52,"Long",IF(Table1[[#This Row],[Assessment Time (wk)]]&gt;=26,"Medium",IF(Table1[[#This Row],[Assessment Time (wk)]]&lt;26,"Short")))</f>
        <v>Short</v>
      </c>
      <c r="L11" s="4">
        <v>134</v>
      </c>
      <c r="M11" s="4">
        <v>6</v>
      </c>
      <c r="N11" s="4" t="s">
        <v>35</v>
      </c>
      <c r="O11" s="4">
        <v>1.4</v>
      </c>
      <c r="P11" s="4">
        <v>4</v>
      </c>
      <c r="Q11" s="4">
        <v>9.9</v>
      </c>
      <c r="R11" s="4">
        <v>135</v>
      </c>
      <c r="S11" s="4">
        <v>6.1</v>
      </c>
      <c r="T11" s="4" t="s">
        <v>35</v>
      </c>
      <c r="U11" s="4">
        <v>1.4</v>
      </c>
      <c r="V11" s="4">
        <v>4</v>
      </c>
      <c r="W11" s="4">
        <v>9.4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134</v>
      </c>
      <c r="AK11" s="4">
        <v>-1.75</v>
      </c>
      <c r="AL11" s="4" t="s">
        <v>41</v>
      </c>
      <c r="AM11" s="4" t="s">
        <v>41</v>
      </c>
      <c r="AN11" s="4" t="s">
        <v>41</v>
      </c>
      <c r="AO11" s="4" t="s">
        <v>41</v>
      </c>
      <c r="AP11" s="4">
        <v>135</v>
      </c>
      <c r="AQ11" s="4">
        <v>-1.2</v>
      </c>
      <c r="AR11" s="4" t="s">
        <v>41</v>
      </c>
      <c r="AS11" s="4" t="s">
        <v>41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82</v>
      </c>
      <c r="AY11" s="4">
        <v>-0.63</v>
      </c>
      <c r="AZ11" s="4" t="s">
        <v>48</v>
      </c>
      <c r="BA11" s="4" t="s">
        <v>41</v>
      </c>
      <c r="BB11" s="4">
        <v>-1.0900000000000001</v>
      </c>
      <c r="BC11" s="4">
        <v>-0.17</v>
      </c>
      <c r="BD11" s="37">
        <v>7.4999999999999997E-3</v>
      </c>
    </row>
    <row r="12" spans="1:56" s="44" customFormat="1" x14ac:dyDescent="0.35">
      <c r="A12" s="33" t="s">
        <v>189</v>
      </c>
      <c r="B12" s="16" t="s">
        <v>56</v>
      </c>
      <c r="C12" s="16" t="s">
        <v>181</v>
      </c>
      <c r="D12" s="16" t="s">
        <v>61</v>
      </c>
      <c r="E12" s="16" t="s">
        <v>15</v>
      </c>
      <c r="F12" s="16" t="s">
        <v>74</v>
      </c>
      <c r="G12" s="16" t="s">
        <v>15</v>
      </c>
      <c r="H12" s="16" t="s">
        <v>60</v>
      </c>
      <c r="I12" s="16" t="s">
        <v>31</v>
      </c>
      <c r="J12" s="16">
        <v>14</v>
      </c>
      <c r="K12" s="16" t="str">
        <f>IF(Table1[[#This Row],[Assessment Time (wk)]]&gt;=52,"Long",IF(Table1[[#This Row],[Assessment Time (wk)]]&gt;=26,"Medium",IF(Table1[[#This Row],[Assessment Time (wk)]]&lt;26,"Short")))</f>
        <v>Short</v>
      </c>
      <c r="L12" s="4">
        <v>45</v>
      </c>
      <c r="M12" s="4">
        <v>6.1</v>
      </c>
      <c r="N12" s="4" t="s">
        <v>35</v>
      </c>
      <c r="O12" s="4">
        <v>1.3</v>
      </c>
      <c r="P12" s="4">
        <v>4</v>
      </c>
      <c r="Q12" s="4">
        <v>9.3000000000000007</v>
      </c>
      <c r="R12" s="4">
        <v>135</v>
      </c>
      <c r="S12" s="4">
        <v>6.1</v>
      </c>
      <c r="T12" s="4" t="s">
        <v>35</v>
      </c>
      <c r="U12" s="4">
        <v>1.4</v>
      </c>
      <c r="V12" s="4">
        <v>4</v>
      </c>
      <c r="W12" s="4">
        <v>9.4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45</v>
      </c>
      <c r="AK12" s="4">
        <v>-1.95</v>
      </c>
      <c r="AL12" s="4" t="s">
        <v>41</v>
      </c>
      <c r="AM12" s="4" t="s">
        <v>41</v>
      </c>
      <c r="AN12" s="4" t="s">
        <v>41</v>
      </c>
      <c r="AO12" s="4" t="s">
        <v>41</v>
      </c>
      <c r="AP12" s="4">
        <v>135</v>
      </c>
      <c r="AQ12" s="4">
        <v>-1.2</v>
      </c>
      <c r="AR12" s="4" t="s">
        <v>41</v>
      </c>
      <c r="AS12" s="4" t="s">
        <v>41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82</v>
      </c>
      <c r="AY12" s="4">
        <v>-0.74</v>
      </c>
      <c r="AZ12" s="4" t="s">
        <v>48</v>
      </c>
      <c r="BA12" s="4" t="s">
        <v>41</v>
      </c>
      <c r="BB12" s="4">
        <v>-1.39</v>
      </c>
      <c r="BC12" s="4">
        <v>-0.09</v>
      </c>
      <c r="BD12" s="37">
        <v>2.5399999999999999E-2</v>
      </c>
    </row>
    <row r="13" spans="1:56" s="44" customFormat="1" ht="34.5" x14ac:dyDescent="0.35">
      <c r="A13" s="33" t="s">
        <v>190</v>
      </c>
      <c r="B13" s="16" t="s">
        <v>56</v>
      </c>
      <c r="C13" s="16" t="s">
        <v>181</v>
      </c>
      <c r="D13" s="16" t="s">
        <v>61</v>
      </c>
      <c r="E13" s="16" t="s">
        <v>15</v>
      </c>
      <c r="F13" s="16" t="s">
        <v>191</v>
      </c>
      <c r="G13" s="16" t="s">
        <v>15</v>
      </c>
      <c r="H13" s="16" t="s">
        <v>60</v>
      </c>
      <c r="I13" s="16" t="s">
        <v>31</v>
      </c>
      <c r="J13" s="16">
        <v>13</v>
      </c>
      <c r="K13" s="16" t="str">
        <f>IF(Table1[[#This Row],[Assessment Time (wk)]]&gt;=52,"Long",IF(Table1[[#This Row],[Assessment Time (wk)]]&gt;=26,"Medium",IF(Table1[[#This Row],[Assessment Time (wk)]]&lt;26,"Short")))</f>
        <v>Short</v>
      </c>
      <c r="L13" s="4">
        <v>62</v>
      </c>
      <c r="M13" s="4">
        <v>6.64</v>
      </c>
      <c r="N13" s="4" t="s">
        <v>192</v>
      </c>
      <c r="O13" s="4">
        <v>1.47</v>
      </c>
      <c r="P13" s="4">
        <v>4</v>
      </c>
      <c r="Q13" s="4">
        <v>9.4</v>
      </c>
      <c r="R13" s="4">
        <v>120</v>
      </c>
      <c r="S13" s="4">
        <v>6.49</v>
      </c>
      <c r="T13" s="4" t="s">
        <v>192</v>
      </c>
      <c r="U13" s="4">
        <v>1.26</v>
      </c>
      <c r="V13" s="4">
        <v>4</v>
      </c>
      <c r="W13" s="4">
        <v>10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62</v>
      </c>
      <c r="AK13" s="4">
        <v>-2.5499999999999998</v>
      </c>
      <c r="AL13" s="4" t="s">
        <v>192</v>
      </c>
      <c r="AM13" s="4">
        <v>2.5350000000000001</v>
      </c>
      <c r="AN13" s="4">
        <v>-8.4</v>
      </c>
      <c r="AO13" s="4">
        <v>1</v>
      </c>
      <c r="AP13" s="4">
        <v>120</v>
      </c>
      <c r="AQ13" s="4">
        <v>-2.09</v>
      </c>
      <c r="AR13" s="4" t="s">
        <v>192</v>
      </c>
      <c r="AS13" s="4">
        <v>2.069</v>
      </c>
      <c r="AT13" s="4">
        <v>-7.5</v>
      </c>
      <c r="AU13" s="4">
        <v>1.8</v>
      </c>
      <c r="AV13" s="4">
        <v>62</v>
      </c>
      <c r="AW13" s="4">
        <v>120</v>
      </c>
      <c r="AX13" s="4" t="s">
        <v>193</v>
      </c>
      <c r="AY13" s="4">
        <v>-0.35</v>
      </c>
      <c r="AZ13" s="4" t="s">
        <v>48</v>
      </c>
      <c r="BA13" s="4" t="s">
        <v>41</v>
      </c>
      <c r="BB13" s="4">
        <v>-1.02</v>
      </c>
      <c r="BC13" s="4">
        <v>0.31</v>
      </c>
      <c r="BD13" s="37">
        <v>0.29499999999999998</v>
      </c>
    </row>
    <row r="14" spans="1:56" s="44" customFormat="1" ht="34.5" x14ac:dyDescent="0.35">
      <c r="A14" s="33" t="s">
        <v>190</v>
      </c>
      <c r="B14" s="16" t="s">
        <v>56</v>
      </c>
      <c r="C14" s="16" t="s">
        <v>181</v>
      </c>
      <c r="D14" s="16" t="s">
        <v>61</v>
      </c>
      <c r="E14" s="16" t="s">
        <v>15</v>
      </c>
      <c r="F14" s="16" t="s">
        <v>194</v>
      </c>
      <c r="G14" s="16" t="s">
        <v>15</v>
      </c>
      <c r="H14" s="16" t="s">
        <v>60</v>
      </c>
      <c r="I14" s="16" t="s">
        <v>31</v>
      </c>
      <c r="J14" s="16">
        <v>13</v>
      </c>
      <c r="K14" s="16" t="str">
        <f>IF(Table1[[#This Row],[Assessment Time (wk)]]&gt;=52,"Long",IF(Table1[[#This Row],[Assessment Time (wk)]]&gt;=26,"Medium",IF(Table1[[#This Row],[Assessment Time (wk)]]&lt;26,"Short")))</f>
        <v>Short</v>
      </c>
      <c r="L14" s="4">
        <v>56</v>
      </c>
      <c r="M14" s="4">
        <v>6.26</v>
      </c>
      <c r="N14" s="4" t="s">
        <v>192</v>
      </c>
      <c r="O14" s="4">
        <v>1.22</v>
      </c>
      <c r="P14" s="4">
        <v>4</v>
      </c>
      <c r="Q14" s="4">
        <v>9.6</v>
      </c>
      <c r="R14" s="4">
        <v>120</v>
      </c>
      <c r="S14" s="4">
        <v>6.49</v>
      </c>
      <c r="T14" s="4" t="s">
        <v>192</v>
      </c>
      <c r="U14" s="4">
        <v>1.26</v>
      </c>
      <c r="V14" s="4">
        <v>4</v>
      </c>
      <c r="W14" s="4">
        <v>10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56</v>
      </c>
      <c r="AK14" s="4">
        <v>-1.9</v>
      </c>
      <c r="AL14" s="4" t="s">
        <v>192</v>
      </c>
      <c r="AM14" s="4">
        <v>2.0489999999999999</v>
      </c>
      <c r="AN14" s="4">
        <v>-6.1</v>
      </c>
      <c r="AO14" s="4">
        <v>4.3</v>
      </c>
      <c r="AP14" s="4">
        <v>120</v>
      </c>
      <c r="AQ14" s="4">
        <v>-2.09</v>
      </c>
      <c r="AR14" s="4" t="s">
        <v>192</v>
      </c>
      <c r="AS14" s="4">
        <v>2.069</v>
      </c>
      <c r="AT14" s="4">
        <v>-7.5</v>
      </c>
      <c r="AU14" s="4">
        <v>1.8</v>
      </c>
      <c r="AV14" s="4">
        <v>56</v>
      </c>
      <c r="AW14" s="4">
        <v>120</v>
      </c>
      <c r="AX14" s="4" t="s">
        <v>193</v>
      </c>
      <c r="AY14" s="4">
        <v>-0.02</v>
      </c>
      <c r="AZ14" s="4" t="s">
        <v>48</v>
      </c>
      <c r="BA14" s="4" t="s">
        <v>41</v>
      </c>
      <c r="BB14" s="4">
        <v>-0.71</v>
      </c>
      <c r="BC14" s="4">
        <v>0.66</v>
      </c>
      <c r="BD14" s="37">
        <v>0.94599999999999995</v>
      </c>
    </row>
    <row r="15" spans="1:56" s="44" customFormat="1" ht="34.5" x14ac:dyDescent="0.35">
      <c r="A15" s="33" t="s">
        <v>190</v>
      </c>
      <c r="B15" s="16" t="s">
        <v>56</v>
      </c>
      <c r="C15" s="16" t="s">
        <v>181</v>
      </c>
      <c r="D15" s="16" t="s">
        <v>61</v>
      </c>
      <c r="E15" s="16" t="s">
        <v>15</v>
      </c>
      <c r="F15" s="16" t="s">
        <v>195</v>
      </c>
      <c r="G15" s="16" t="s">
        <v>15</v>
      </c>
      <c r="H15" s="16" t="s">
        <v>60</v>
      </c>
      <c r="I15" s="16" t="s">
        <v>31</v>
      </c>
      <c r="J15" s="16">
        <v>13</v>
      </c>
      <c r="K15" s="16" t="str">
        <f>IF(Table1[[#This Row],[Assessment Time (wk)]]&gt;=52,"Long",IF(Table1[[#This Row],[Assessment Time (wk)]]&gt;=26,"Medium",IF(Table1[[#This Row],[Assessment Time (wk)]]&lt;26,"Short")))</f>
        <v>Short</v>
      </c>
      <c r="L15" s="4">
        <v>116</v>
      </c>
      <c r="M15" s="4">
        <v>6.48</v>
      </c>
      <c r="N15" s="4" t="s">
        <v>192</v>
      </c>
      <c r="O15" s="4">
        <v>1.43</v>
      </c>
      <c r="P15" s="4">
        <v>4</v>
      </c>
      <c r="Q15" s="4">
        <v>10</v>
      </c>
      <c r="R15" s="4">
        <v>120</v>
      </c>
      <c r="S15" s="4">
        <v>6.49</v>
      </c>
      <c r="T15" s="4" t="s">
        <v>192</v>
      </c>
      <c r="U15" s="4">
        <v>1.26</v>
      </c>
      <c r="V15" s="4">
        <v>4</v>
      </c>
      <c r="W15" s="4">
        <v>10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116</v>
      </c>
      <c r="AK15" s="4">
        <v>-2.54</v>
      </c>
      <c r="AL15" s="4" t="s">
        <v>192</v>
      </c>
      <c r="AM15" s="4">
        <v>2.423</v>
      </c>
      <c r="AN15" s="4">
        <v>-8</v>
      </c>
      <c r="AO15" s="4">
        <v>4.3</v>
      </c>
      <c r="AP15" s="4">
        <v>120</v>
      </c>
      <c r="AQ15" s="4">
        <v>-2.09</v>
      </c>
      <c r="AR15" s="4" t="s">
        <v>192</v>
      </c>
      <c r="AS15" s="4">
        <v>2.069</v>
      </c>
      <c r="AT15" s="4">
        <v>-7.5</v>
      </c>
      <c r="AU15" s="4">
        <v>1.8</v>
      </c>
      <c r="AV15" s="4">
        <v>116</v>
      </c>
      <c r="AW15" s="4">
        <v>120</v>
      </c>
      <c r="AX15" s="4" t="s">
        <v>193</v>
      </c>
      <c r="AY15" s="4">
        <v>-0.55000000000000004</v>
      </c>
      <c r="AZ15" s="4" t="s">
        <v>48</v>
      </c>
      <c r="BA15" s="4" t="s">
        <v>41</v>
      </c>
      <c r="BB15" s="4">
        <v>-1.1000000000000001</v>
      </c>
      <c r="BC15" s="4">
        <v>0.01</v>
      </c>
      <c r="BD15" s="37">
        <v>0.105</v>
      </c>
    </row>
    <row r="16" spans="1:56" s="44" customFormat="1" ht="34.5" x14ac:dyDescent="0.35">
      <c r="A16" s="33" t="s">
        <v>190</v>
      </c>
      <c r="B16" s="16" t="s">
        <v>56</v>
      </c>
      <c r="C16" s="16" t="s">
        <v>181</v>
      </c>
      <c r="D16" s="16" t="s">
        <v>61</v>
      </c>
      <c r="E16" s="16" t="s">
        <v>15</v>
      </c>
      <c r="F16" s="16" t="s">
        <v>76</v>
      </c>
      <c r="G16" s="16" t="s">
        <v>15</v>
      </c>
      <c r="H16" s="16" t="s">
        <v>60</v>
      </c>
      <c r="I16" s="16" t="s">
        <v>31</v>
      </c>
      <c r="J16" s="16">
        <v>13</v>
      </c>
      <c r="K16" s="16" t="str">
        <f>IF(Table1[[#This Row],[Assessment Time (wk)]]&gt;=52,"Long",IF(Table1[[#This Row],[Assessment Time (wk)]]&gt;=26,"Medium",IF(Table1[[#This Row],[Assessment Time (wk)]]&lt;26,"Short")))</f>
        <v>Short</v>
      </c>
      <c r="L16" s="4">
        <v>66</v>
      </c>
      <c r="M16" s="4">
        <v>6.51</v>
      </c>
      <c r="N16" s="4" t="s">
        <v>192</v>
      </c>
      <c r="O16" s="4">
        <v>1.27</v>
      </c>
      <c r="P16" s="4">
        <v>4</v>
      </c>
      <c r="Q16" s="4">
        <v>9.3000000000000007</v>
      </c>
      <c r="R16" s="4">
        <v>120</v>
      </c>
      <c r="S16" s="4">
        <v>6.49</v>
      </c>
      <c r="T16" s="4" t="s">
        <v>192</v>
      </c>
      <c r="U16" s="4">
        <v>1.26</v>
      </c>
      <c r="V16" s="4">
        <v>4</v>
      </c>
      <c r="W16" s="4">
        <v>10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66</v>
      </c>
      <c r="AK16" s="4">
        <v>-1.66</v>
      </c>
      <c r="AL16" s="4" t="s">
        <v>192</v>
      </c>
      <c r="AM16" s="4">
        <v>1.833</v>
      </c>
      <c r="AN16" s="4">
        <v>-7.1</v>
      </c>
      <c r="AO16" s="4">
        <v>2.2000000000000002</v>
      </c>
      <c r="AP16" s="4">
        <v>120</v>
      </c>
      <c r="AQ16" s="4">
        <v>-2.09</v>
      </c>
      <c r="AR16" s="4" t="s">
        <v>192</v>
      </c>
      <c r="AS16" s="4">
        <v>2.069</v>
      </c>
      <c r="AT16" s="4">
        <v>-7.5</v>
      </c>
      <c r="AU16" s="4">
        <v>1.8</v>
      </c>
      <c r="AV16" s="4">
        <v>66</v>
      </c>
      <c r="AW16" s="4">
        <v>120</v>
      </c>
      <c r="AX16" s="4" t="s">
        <v>193</v>
      </c>
      <c r="AY16" s="4">
        <v>0.43</v>
      </c>
      <c r="AZ16" s="4" t="s">
        <v>48</v>
      </c>
      <c r="BA16" s="4" t="s">
        <v>41</v>
      </c>
      <c r="BB16" s="4">
        <v>-0.22</v>
      </c>
      <c r="BC16" s="4">
        <v>1.08</v>
      </c>
      <c r="BD16" s="37" t="s">
        <v>41</v>
      </c>
    </row>
    <row r="17" spans="1:56" s="44" customFormat="1" x14ac:dyDescent="0.35">
      <c r="A17" s="33" t="s">
        <v>201</v>
      </c>
      <c r="B17" s="16" t="s">
        <v>56</v>
      </c>
      <c r="C17" s="16" t="s">
        <v>181</v>
      </c>
      <c r="D17" s="16" t="s">
        <v>61</v>
      </c>
      <c r="E17" s="16" t="s">
        <v>15</v>
      </c>
      <c r="F17" s="16" t="s">
        <v>76</v>
      </c>
      <c r="G17" s="16" t="s">
        <v>15</v>
      </c>
      <c r="H17" s="16" t="s">
        <v>60</v>
      </c>
      <c r="I17" s="16" t="s">
        <v>31</v>
      </c>
      <c r="J17" s="16">
        <v>15</v>
      </c>
      <c r="K17" s="16" t="str">
        <f>IF(Table1[[#This Row],[Assessment Time (wk)]]&gt;=52,"Long",IF(Table1[[#This Row],[Assessment Time (wk)]]&gt;=26,"Medium",IF(Table1[[#This Row],[Assessment Time (wk)]]&lt;26,"Short")))</f>
        <v>Short</v>
      </c>
      <c r="L17" s="4">
        <v>99</v>
      </c>
      <c r="M17" s="4">
        <v>6.61</v>
      </c>
      <c r="N17" s="4" t="s">
        <v>35</v>
      </c>
      <c r="O17" s="4">
        <v>1.67</v>
      </c>
      <c r="P17" s="4" t="s">
        <v>41</v>
      </c>
      <c r="Q17" s="4" t="s">
        <v>41</v>
      </c>
      <c r="R17" s="4">
        <v>95</v>
      </c>
      <c r="S17" s="4">
        <v>6.45</v>
      </c>
      <c r="T17" s="4" t="s">
        <v>35</v>
      </c>
      <c r="U17" s="4">
        <v>1.3</v>
      </c>
      <c r="V17" s="4" t="s">
        <v>41</v>
      </c>
      <c r="W17" s="4" t="s">
        <v>41</v>
      </c>
      <c r="X17" s="4">
        <v>99</v>
      </c>
      <c r="Y17" s="4">
        <v>4.34</v>
      </c>
      <c r="Z17" s="4" t="s">
        <v>35</v>
      </c>
      <c r="AA17" s="4">
        <v>2.23</v>
      </c>
      <c r="AB17" s="4" t="s">
        <v>41</v>
      </c>
      <c r="AC17" s="4" t="s">
        <v>41</v>
      </c>
      <c r="AD17" s="4">
        <v>95</v>
      </c>
      <c r="AE17" s="4">
        <v>4.6900000000000004</v>
      </c>
      <c r="AF17" s="4" t="s">
        <v>35</v>
      </c>
      <c r="AG17" s="4">
        <v>2.17</v>
      </c>
      <c r="AH17" s="4" t="s">
        <v>41</v>
      </c>
      <c r="AI17" s="4" t="s">
        <v>41</v>
      </c>
      <c r="AJ17" s="4" t="s">
        <v>41</v>
      </c>
      <c r="AK17" s="4" t="s">
        <v>41</v>
      </c>
      <c r="AL17" s="4" t="s">
        <v>41</v>
      </c>
      <c r="AM17" s="4" t="s">
        <v>41</v>
      </c>
      <c r="AN17" s="4" t="s">
        <v>41</v>
      </c>
      <c r="AO17" s="4" t="s">
        <v>41</v>
      </c>
      <c r="AP17" s="4" t="s">
        <v>41</v>
      </c>
      <c r="AQ17" s="4" t="s">
        <v>41</v>
      </c>
      <c r="AR17" s="4" t="s">
        <v>41</v>
      </c>
      <c r="AS17" s="4" t="s">
        <v>41</v>
      </c>
      <c r="AT17" s="4" t="s">
        <v>41</v>
      </c>
      <c r="AU17" s="4" t="s">
        <v>41</v>
      </c>
      <c r="AV17" s="4">
        <v>99</v>
      </c>
      <c r="AW17" s="4">
        <v>95</v>
      </c>
      <c r="AX17" s="4" t="s">
        <v>52</v>
      </c>
      <c r="AY17" s="4">
        <v>-0.43</v>
      </c>
      <c r="AZ17" s="4" t="s">
        <v>202</v>
      </c>
      <c r="BA17" s="4" t="s">
        <v>41</v>
      </c>
      <c r="BB17" s="4">
        <v>-1.01</v>
      </c>
      <c r="BC17" s="4">
        <v>0.15</v>
      </c>
      <c r="BD17" s="37">
        <v>0.14699999999999999</v>
      </c>
    </row>
    <row r="18" spans="1:56" s="44" customFormat="1" ht="23" x14ac:dyDescent="0.35">
      <c r="A18" s="33" t="s">
        <v>196</v>
      </c>
      <c r="B18" s="16" t="s">
        <v>56</v>
      </c>
      <c r="C18" s="16" t="s">
        <v>197</v>
      </c>
      <c r="D18" s="16" t="s">
        <v>61</v>
      </c>
      <c r="E18" s="16" t="s">
        <v>15</v>
      </c>
      <c r="F18" s="16" t="s">
        <v>183</v>
      </c>
      <c r="G18" s="16" t="s">
        <v>15</v>
      </c>
      <c r="H18" s="16" t="s">
        <v>60</v>
      </c>
      <c r="I18" s="16" t="s">
        <v>31</v>
      </c>
      <c r="J18" s="16">
        <v>13</v>
      </c>
      <c r="K18" s="16" t="str">
        <f>IF(Table1[[#This Row],[Assessment Time (wk)]]&gt;=52,"Long",IF(Table1[[#This Row],[Assessment Time (wk)]]&gt;=26,"Medium",IF(Table1[[#This Row],[Assessment Time (wk)]]&lt;26,"Short")))</f>
        <v>Short</v>
      </c>
      <c r="L18" s="4">
        <v>87</v>
      </c>
      <c r="M18" s="4">
        <v>6.44</v>
      </c>
      <c r="N18" s="4" t="s">
        <v>35</v>
      </c>
      <c r="O18" s="4">
        <v>1.58</v>
      </c>
      <c r="P18" s="4">
        <v>2.57</v>
      </c>
      <c r="Q18" s="4">
        <v>10</v>
      </c>
      <c r="R18" s="4">
        <v>93</v>
      </c>
      <c r="S18" s="4">
        <v>6.85</v>
      </c>
      <c r="T18" s="4" t="s">
        <v>35</v>
      </c>
      <c r="U18" s="4">
        <v>1.49</v>
      </c>
      <c r="V18" s="4">
        <v>1.71</v>
      </c>
      <c r="W18" s="4">
        <v>10</v>
      </c>
      <c r="X18" s="4">
        <v>87</v>
      </c>
      <c r="Y18" s="4">
        <v>5.26</v>
      </c>
      <c r="Z18" s="4" t="s">
        <v>36</v>
      </c>
      <c r="AA18" s="4">
        <v>0.24</v>
      </c>
      <c r="AB18" s="4" t="s">
        <v>41</v>
      </c>
      <c r="AC18" s="4" t="s">
        <v>41</v>
      </c>
      <c r="AD18" s="4">
        <v>93</v>
      </c>
      <c r="AE18" s="4">
        <v>6.14</v>
      </c>
      <c r="AF18" s="4" t="s">
        <v>36</v>
      </c>
      <c r="AG18" s="4">
        <v>0.23</v>
      </c>
      <c r="AH18" s="4" t="s">
        <v>41</v>
      </c>
      <c r="AI18" s="4" t="s">
        <v>41</v>
      </c>
      <c r="AJ18" s="4" t="s">
        <v>41</v>
      </c>
      <c r="AK18" s="4" t="s">
        <v>41</v>
      </c>
      <c r="AL18" s="4" t="s">
        <v>41</v>
      </c>
      <c r="AM18" s="4" t="s">
        <v>41</v>
      </c>
      <c r="AN18" s="4" t="s">
        <v>41</v>
      </c>
      <c r="AO18" s="4" t="s">
        <v>41</v>
      </c>
      <c r="AP18" s="4" t="s">
        <v>41</v>
      </c>
      <c r="AQ18" s="4" t="s">
        <v>41</v>
      </c>
      <c r="AR18" s="4" t="s">
        <v>41</v>
      </c>
      <c r="AS18" s="4" t="s">
        <v>41</v>
      </c>
      <c r="AT18" s="4" t="s">
        <v>41</v>
      </c>
      <c r="AU18" s="4" t="s">
        <v>41</v>
      </c>
      <c r="AV18" s="4">
        <v>87</v>
      </c>
      <c r="AW18" s="4">
        <v>93</v>
      </c>
      <c r="AX18" s="4" t="s">
        <v>198</v>
      </c>
      <c r="AY18" s="4">
        <v>-0.88</v>
      </c>
      <c r="AZ18" s="4" t="s">
        <v>48</v>
      </c>
      <c r="BA18" s="4" t="s">
        <v>41</v>
      </c>
      <c r="BB18" s="4">
        <v>-1.53</v>
      </c>
      <c r="BC18" s="4">
        <v>-0.23</v>
      </c>
      <c r="BD18" s="37">
        <v>7.7000000000000002E-3</v>
      </c>
    </row>
    <row r="19" spans="1:56" s="44" customFormat="1" ht="23" x14ac:dyDescent="0.35">
      <c r="A19" s="33" t="s">
        <v>196</v>
      </c>
      <c r="B19" s="16" t="s">
        <v>56</v>
      </c>
      <c r="C19" s="16" t="s">
        <v>197</v>
      </c>
      <c r="D19" s="16" t="s">
        <v>61</v>
      </c>
      <c r="E19" s="16" t="s">
        <v>15</v>
      </c>
      <c r="F19" s="16" t="s">
        <v>76</v>
      </c>
      <c r="G19" s="16" t="s">
        <v>15</v>
      </c>
      <c r="H19" s="16" t="s">
        <v>60</v>
      </c>
      <c r="I19" s="16" t="s">
        <v>31</v>
      </c>
      <c r="J19" s="16">
        <v>13</v>
      </c>
      <c r="K19" s="16" t="str">
        <f>IF(Table1[[#This Row],[Assessment Time (wk)]]&gt;=52,"Long",IF(Table1[[#This Row],[Assessment Time (wk)]]&gt;=26,"Medium",IF(Table1[[#This Row],[Assessment Time (wk)]]&lt;26,"Short")))</f>
        <v>Short</v>
      </c>
      <c r="L19" s="4">
        <v>98</v>
      </c>
      <c r="M19" s="4">
        <v>6.72</v>
      </c>
      <c r="N19" s="4" t="s">
        <v>35</v>
      </c>
      <c r="O19" s="4">
        <v>1.41</v>
      </c>
      <c r="P19" s="4">
        <v>3.71</v>
      </c>
      <c r="Q19" s="4">
        <v>9.7100000000000009</v>
      </c>
      <c r="R19" s="4">
        <v>93</v>
      </c>
      <c r="S19" s="4">
        <v>6.85</v>
      </c>
      <c r="T19" s="4" t="s">
        <v>35</v>
      </c>
      <c r="U19" s="4">
        <v>1.49</v>
      </c>
      <c r="V19" s="4">
        <v>1.71</v>
      </c>
      <c r="W19" s="4">
        <v>10</v>
      </c>
      <c r="X19" s="4">
        <v>98</v>
      </c>
      <c r="Y19" s="4">
        <v>5.07</v>
      </c>
      <c r="Z19" s="4" t="s">
        <v>36</v>
      </c>
      <c r="AA19" s="4">
        <v>0.23</v>
      </c>
      <c r="AB19" s="4" t="s">
        <v>41</v>
      </c>
      <c r="AC19" s="4" t="s">
        <v>41</v>
      </c>
      <c r="AD19" s="4">
        <v>93</v>
      </c>
      <c r="AE19" s="4">
        <v>6.14</v>
      </c>
      <c r="AF19" s="4" t="s">
        <v>36</v>
      </c>
      <c r="AG19" s="4">
        <v>0.23</v>
      </c>
      <c r="AH19" s="4" t="s">
        <v>41</v>
      </c>
      <c r="AI19" s="4" t="s">
        <v>41</v>
      </c>
      <c r="AJ19" s="4" t="s">
        <v>41</v>
      </c>
      <c r="AK19" s="4" t="s">
        <v>41</v>
      </c>
      <c r="AL19" s="4" t="s">
        <v>41</v>
      </c>
      <c r="AM19" s="4" t="s">
        <v>41</v>
      </c>
      <c r="AN19" s="4" t="s">
        <v>41</v>
      </c>
      <c r="AO19" s="4" t="s">
        <v>41</v>
      </c>
      <c r="AP19" s="4" t="s">
        <v>41</v>
      </c>
      <c r="AQ19" s="4" t="s">
        <v>41</v>
      </c>
      <c r="AR19" s="4" t="s">
        <v>41</v>
      </c>
      <c r="AS19" s="4" t="s">
        <v>41</v>
      </c>
      <c r="AT19" s="4" t="s">
        <v>41</v>
      </c>
      <c r="AU19" s="4" t="s">
        <v>41</v>
      </c>
      <c r="AV19" s="4">
        <v>98</v>
      </c>
      <c r="AW19" s="4">
        <v>93</v>
      </c>
      <c r="AX19" s="4" t="s">
        <v>198</v>
      </c>
      <c r="AY19" s="4">
        <v>-1.07</v>
      </c>
      <c r="AZ19" s="4" t="s">
        <v>48</v>
      </c>
      <c r="BA19" s="4" t="s">
        <v>41</v>
      </c>
      <c r="BB19" s="4">
        <v>-1.7</v>
      </c>
      <c r="BC19" s="4">
        <v>-0.45</v>
      </c>
      <c r="BD19" s="37">
        <v>1.6000000000000001E-3</v>
      </c>
    </row>
    <row r="20" spans="1:56" s="44" customFormat="1" ht="23" x14ac:dyDescent="0.35">
      <c r="A20" s="33" t="s">
        <v>196</v>
      </c>
      <c r="B20" s="16" t="s">
        <v>56</v>
      </c>
      <c r="C20" s="16" t="s">
        <v>197</v>
      </c>
      <c r="D20" s="16" t="s">
        <v>61</v>
      </c>
      <c r="E20" s="16" t="s">
        <v>15</v>
      </c>
      <c r="F20" s="16" t="s">
        <v>74</v>
      </c>
      <c r="G20" s="16" t="s">
        <v>15</v>
      </c>
      <c r="H20" s="16" t="s">
        <v>60</v>
      </c>
      <c r="I20" s="16" t="s">
        <v>31</v>
      </c>
      <c r="J20" s="16">
        <v>13</v>
      </c>
      <c r="K20" s="16" t="str">
        <f>IF(Table1[[#This Row],[Assessment Time (wk)]]&gt;=52,"Long",IF(Table1[[#This Row],[Assessment Time (wk)]]&gt;=26,"Medium",IF(Table1[[#This Row],[Assessment Time (wk)]]&lt;26,"Short")))</f>
        <v>Short</v>
      </c>
      <c r="L20" s="4">
        <v>90</v>
      </c>
      <c r="M20" s="4">
        <v>6.65</v>
      </c>
      <c r="N20" s="4" t="s">
        <v>35</v>
      </c>
      <c r="O20" s="4">
        <v>1.44</v>
      </c>
      <c r="P20" s="4">
        <v>3.86</v>
      </c>
      <c r="Q20" s="4">
        <v>10</v>
      </c>
      <c r="R20" s="4">
        <v>93</v>
      </c>
      <c r="S20" s="4">
        <v>6.85</v>
      </c>
      <c r="T20" s="4" t="s">
        <v>35</v>
      </c>
      <c r="U20" s="4">
        <v>1.49</v>
      </c>
      <c r="V20" s="4">
        <v>1.71</v>
      </c>
      <c r="W20" s="4">
        <v>10</v>
      </c>
      <c r="X20" s="4">
        <v>88</v>
      </c>
      <c r="Y20" s="4">
        <v>4.3499999999999996</v>
      </c>
      <c r="Z20" s="4" t="s">
        <v>36</v>
      </c>
      <c r="AA20" s="4">
        <v>0.24</v>
      </c>
      <c r="AB20" s="4" t="s">
        <v>41</v>
      </c>
      <c r="AC20" s="4" t="s">
        <v>41</v>
      </c>
      <c r="AD20" s="4">
        <v>93</v>
      </c>
      <c r="AE20" s="4">
        <v>6.14</v>
      </c>
      <c r="AF20" s="4" t="s">
        <v>36</v>
      </c>
      <c r="AG20" s="4">
        <v>0.23</v>
      </c>
      <c r="AH20" s="4" t="s">
        <v>41</v>
      </c>
      <c r="AI20" s="4" t="s">
        <v>41</v>
      </c>
      <c r="AJ20" s="4" t="s">
        <v>41</v>
      </c>
      <c r="AK20" s="4" t="s">
        <v>41</v>
      </c>
      <c r="AL20" s="4" t="s">
        <v>41</v>
      </c>
      <c r="AM20" s="4" t="s">
        <v>41</v>
      </c>
      <c r="AN20" s="4" t="s">
        <v>41</v>
      </c>
      <c r="AO20" s="4" t="s">
        <v>41</v>
      </c>
      <c r="AP20" s="4" t="s">
        <v>41</v>
      </c>
      <c r="AQ20" s="4" t="s">
        <v>41</v>
      </c>
      <c r="AR20" s="4" t="s">
        <v>41</v>
      </c>
      <c r="AS20" s="4" t="s">
        <v>41</v>
      </c>
      <c r="AT20" s="4" t="s">
        <v>41</v>
      </c>
      <c r="AU20" s="4" t="s">
        <v>41</v>
      </c>
      <c r="AV20" s="4">
        <v>88</v>
      </c>
      <c r="AW20" s="4">
        <v>93</v>
      </c>
      <c r="AX20" s="4" t="s">
        <v>198</v>
      </c>
      <c r="AY20" s="4">
        <v>-1.79</v>
      </c>
      <c r="AZ20" s="4" t="s">
        <v>48</v>
      </c>
      <c r="BA20" s="4" t="s">
        <v>41</v>
      </c>
      <c r="BB20" s="4">
        <v>-2.4300000000000002</v>
      </c>
      <c r="BC20" s="4">
        <v>-1.1499999999999999</v>
      </c>
      <c r="BD20" s="37">
        <v>2.9999999999999997E-4</v>
      </c>
    </row>
    <row r="21" spans="1:56" s="44" customFormat="1" ht="34.5" x14ac:dyDescent="0.35">
      <c r="A21" s="33" t="s">
        <v>199</v>
      </c>
      <c r="B21" s="16" t="s">
        <v>56</v>
      </c>
      <c r="C21" s="16" t="s">
        <v>197</v>
      </c>
      <c r="D21" s="16" t="s">
        <v>61</v>
      </c>
      <c r="E21" s="16" t="s">
        <v>15</v>
      </c>
      <c r="F21" s="16" t="s">
        <v>191</v>
      </c>
      <c r="G21" s="16" t="s">
        <v>15</v>
      </c>
      <c r="H21" s="16" t="s">
        <v>60</v>
      </c>
      <c r="I21" s="16" t="s">
        <v>31</v>
      </c>
      <c r="J21" s="16">
        <v>13</v>
      </c>
      <c r="K21" s="16" t="str">
        <f>IF(Table1[[#This Row],[Assessment Time (wk)]]&gt;=52,"Long",IF(Table1[[#This Row],[Assessment Time (wk)]]&gt;=26,"Medium",IF(Table1[[#This Row],[Assessment Time (wk)]]&lt;26,"Short")))</f>
        <v>Short</v>
      </c>
      <c r="L21" s="4">
        <v>107</v>
      </c>
      <c r="M21" s="4">
        <v>6.28</v>
      </c>
      <c r="N21" s="4" t="s">
        <v>35</v>
      </c>
      <c r="O21" s="4">
        <v>1.5249999999999999</v>
      </c>
      <c r="P21" s="4">
        <v>4</v>
      </c>
      <c r="Q21" s="4">
        <v>10</v>
      </c>
      <c r="R21" s="4">
        <v>95</v>
      </c>
      <c r="S21" s="4">
        <v>6.33</v>
      </c>
      <c r="T21" s="4" t="s">
        <v>35</v>
      </c>
      <c r="U21" s="4">
        <v>1.37</v>
      </c>
      <c r="V21" s="4">
        <v>4.0999999999999996</v>
      </c>
      <c r="W21" s="4">
        <v>9.4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107</v>
      </c>
      <c r="AK21" s="4">
        <v>-2.4700000000000002</v>
      </c>
      <c r="AL21" s="4" t="s">
        <v>36</v>
      </c>
      <c r="AM21" s="4">
        <v>0.20399999999999999</v>
      </c>
      <c r="AN21" s="4" t="s">
        <v>41</v>
      </c>
      <c r="AO21" s="4" t="s">
        <v>41</v>
      </c>
      <c r="AP21" s="4">
        <v>95</v>
      </c>
      <c r="AQ21" s="4">
        <v>-1.66</v>
      </c>
      <c r="AR21" s="4" t="s">
        <v>36</v>
      </c>
      <c r="AS21" s="4">
        <v>0.216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200</v>
      </c>
      <c r="AY21" s="4">
        <v>-0.81</v>
      </c>
      <c r="AZ21" s="4" t="s">
        <v>48</v>
      </c>
      <c r="BA21" s="4" t="s">
        <v>41</v>
      </c>
      <c r="BB21" s="4">
        <v>-1.4</v>
      </c>
      <c r="BC21" s="4">
        <v>-0.23</v>
      </c>
      <c r="BD21" s="37">
        <v>1.2999999999999999E-2</v>
      </c>
    </row>
    <row r="22" spans="1:56" s="44" customFormat="1" ht="34.5" x14ac:dyDescent="0.35">
      <c r="A22" s="33" t="s">
        <v>199</v>
      </c>
      <c r="B22" s="16" t="s">
        <v>56</v>
      </c>
      <c r="C22" s="16" t="s">
        <v>197</v>
      </c>
      <c r="D22" s="16" t="s">
        <v>61</v>
      </c>
      <c r="E22" s="16" t="s">
        <v>15</v>
      </c>
      <c r="F22" s="16" t="s">
        <v>194</v>
      </c>
      <c r="G22" s="16" t="s">
        <v>15</v>
      </c>
      <c r="H22" s="16" t="s">
        <v>60</v>
      </c>
      <c r="I22" s="16" t="s">
        <v>31</v>
      </c>
      <c r="J22" s="16">
        <v>13</v>
      </c>
      <c r="K22" s="16" t="str">
        <f>IF(Table1[[#This Row],[Assessment Time (wk)]]&gt;=52,"Long",IF(Table1[[#This Row],[Assessment Time (wk)]]&gt;=26,"Medium",IF(Table1[[#This Row],[Assessment Time (wk)]]&lt;26,"Short")))</f>
        <v>Short</v>
      </c>
      <c r="L22" s="4">
        <v>82</v>
      </c>
      <c r="M22" s="4">
        <v>5.98</v>
      </c>
      <c r="N22" s="4" t="s">
        <v>35</v>
      </c>
      <c r="O22" s="4">
        <v>1.569</v>
      </c>
      <c r="P22" s="4">
        <v>4</v>
      </c>
      <c r="Q22" s="4">
        <v>9.8000000000000007</v>
      </c>
      <c r="R22" s="4">
        <v>95</v>
      </c>
      <c r="S22" s="4">
        <v>6.33</v>
      </c>
      <c r="T22" s="4" t="s">
        <v>35</v>
      </c>
      <c r="U22" s="4">
        <v>1.37</v>
      </c>
      <c r="V22" s="4">
        <v>4.0999999999999996</v>
      </c>
      <c r="W22" s="4">
        <v>9.4</v>
      </c>
      <c r="X22" s="4" t="s">
        <v>41</v>
      </c>
      <c r="Y22" s="4" t="s">
        <v>41</v>
      </c>
      <c r="Z22" s="4" t="s">
        <v>41</v>
      </c>
      <c r="AA22" s="4" t="s">
        <v>41</v>
      </c>
      <c r="AB22" s="4" t="s">
        <v>41</v>
      </c>
      <c r="AC22" s="4" t="s">
        <v>41</v>
      </c>
      <c r="AD22" s="4" t="s">
        <v>41</v>
      </c>
      <c r="AE22" s="4" t="s">
        <v>41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82</v>
      </c>
      <c r="AK22" s="4">
        <v>-2.36</v>
      </c>
      <c r="AL22" s="4" t="s">
        <v>36</v>
      </c>
      <c r="AM22" s="4">
        <v>0.23699999999999999</v>
      </c>
      <c r="AN22" s="4" t="s">
        <v>41</v>
      </c>
      <c r="AO22" s="4" t="s">
        <v>41</v>
      </c>
      <c r="AP22" s="4">
        <v>95</v>
      </c>
      <c r="AQ22" s="4">
        <v>-1.66</v>
      </c>
      <c r="AR22" s="4" t="s">
        <v>36</v>
      </c>
      <c r="AS22" s="4">
        <v>0.216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200</v>
      </c>
      <c r="AY22" s="4">
        <v>-0.7</v>
      </c>
      <c r="AZ22" s="4" t="s">
        <v>48</v>
      </c>
      <c r="BA22" s="4" t="s">
        <v>41</v>
      </c>
      <c r="BB22" s="4">
        <v>-1.33</v>
      </c>
      <c r="BC22" s="4">
        <v>-7.0000000000000007E-2</v>
      </c>
      <c r="BD22" s="37">
        <v>2.9000000000000001E-2</v>
      </c>
    </row>
    <row r="23" spans="1:56" s="44" customFormat="1" ht="34.5" x14ac:dyDescent="0.35">
      <c r="A23" s="33" t="s">
        <v>199</v>
      </c>
      <c r="B23" s="16" t="s">
        <v>56</v>
      </c>
      <c r="C23" s="16" t="s">
        <v>197</v>
      </c>
      <c r="D23" s="16" t="s">
        <v>61</v>
      </c>
      <c r="E23" s="16" t="s">
        <v>15</v>
      </c>
      <c r="F23" s="16" t="s">
        <v>195</v>
      </c>
      <c r="G23" s="16" t="s">
        <v>15</v>
      </c>
      <c r="H23" s="16" t="s">
        <v>60</v>
      </c>
      <c r="I23" s="16" t="s">
        <v>31</v>
      </c>
      <c r="J23" s="16">
        <v>13</v>
      </c>
      <c r="K23" s="16" t="str">
        <f>IF(Table1[[#This Row],[Assessment Time (wk)]]&gt;=52,"Long",IF(Table1[[#This Row],[Assessment Time (wk)]]&gt;=26,"Medium",IF(Table1[[#This Row],[Assessment Time (wk)]]&lt;26,"Short")))</f>
        <v>Short</v>
      </c>
      <c r="L23" s="4">
        <v>87</v>
      </c>
      <c r="M23" s="4">
        <v>6.47</v>
      </c>
      <c r="N23" s="4" t="s">
        <v>35</v>
      </c>
      <c r="O23" s="4">
        <v>1.579</v>
      </c>
      <c r="P23" s="4">
        <v>4</v>
      </c>
      <c r="Q23" s="4">
        <v>10</v>
      </c>
      <c r="R23" s="4">
        <v>95</v>
      </c>
      <c r="S23" s="4">
        <v>6.33</v>
      </c>
      <c r="T23" s="4" t="s">
        <v>35</v>
      </c>
      <c r="U23" s="4">
        <v>1.37</v>
      </c>
      <c r="V23" s="4">
        <v>4.0999999999999996</v>
      </c>
      <c r="W23" s="4">
        <v>9.4</v>
      </c>
      <c r="X23" s="4" t="s">
        <v>41</v>
      </c>
      <c r="Y23" s="4" t="s">
        <v>41</v>
      </c>
      <c r="Z23" s="4" t="s">
        <v>41</v>
      </c>
      <c r="AA23" s="4" t="s">
        <v>41</v>
      </c>
      <c r="AB23" s="4" t="s">
        <v>41</v>
      </c>
      <c r="AC23" s="4" t="s">
        <v>41</v>
      </c>
      <c r="AD23" s="4" t="s">
        <v>41</v>
      </c>
      <c r="AE23" s="4" t="s">
        <v>41</v>
      </c>
      <c r="AF23" s="4" t="s">
        <v>41</v>
      </c>
      <c r="AG23" s="4" t="s">
        <v>41</v>
      </c>
      <c r="AH23" s="4" t="s">
        <v>41</v>
      </c>
      <c r="AI23" s="4" t="s">
        <v>41</v>
      </c>
      <c r="AJ23" s="4">
        <v>87</v>
      </c>
      <c r="AK23" s="4">
        <v>-2.72</v>
      </c>
      <c r="AL23" s="4" t="s">
        <v>36</v>
      </c>
      <c r="AM23" s="4">
        <v>0.22700000000000001</v>
      </c>
      <c r="AN23" s="4" t="s">
        <v>41</v>
      </c>
      <c r="AO23" s="4" t="s">
        <v>41</v>
      </c>
      <c r="AP23" s="4">
        <v>95</v>
      </c>
      <c r="AQ23" s="4">
        <v>-1.66</v>
      </c>
      <c r="AR23" s="4" t="s">
        <v>36</v>
      </c>
      <c r="AS23" s="4">
        <v>0.216</v>
      </c>
      <c r="AT23" s="4" t="s">
        <v>41</v>
      </c>
      <c r="AU23" s="4" t="s">
        <v>41</v>
      </c>
      <c r="AV23" s="4" t="s">
        <v>41</v>
      </c>
      <c r="AW23" s="4" t="s">
        <v>41</v>
      </c>
      <c r="AX23" s="4" t="s">
        <v>200</v>
      </c>
      <c r="AY23" s="4">
        <v>-1.07</v>
      </c>
      <c r="AZ23" s="4" t="s">
        <v>48</v>
      </c>
      <c r="BA23" s="4" t="s">
        <v>41</v>
      </c>
      <c r="BB23" s="4">
        <v>-1.68</v>
      </c>
      <c r="BC23" s="4">
        <v>-0.45</v>
      </c>
      <c r="BD23" s="37">
        <v>2E-3</v>
      </c>
    </row>
    <row r="24" spans="1:56" s="44" customFormat="1" ht="34.5" x14ac:dyDescent="0.35">
      <c r="A24" s="33" t="s">
        <v>206</v>
      </c>
      <c r="B24" s="16" t="s">
        <v>56</v>
      </c>
      <c r="C24" s="16" t="s">
        <v>207</v>
      </c>
      <c r="D24" s="16" t="s">
        <v>61</v>
      </c>
      <c r="E24" s="16" t="s">
        <v>15</v>
      </c>
      <c r="F24" s="16" t="s">
        <v>520</v>
      </c>
      <c r="G24" s="16" t="s">
        <v>15</v>
      </c>
      <c r="H24" s="16" t="s">
        <v>60</v>
      </c>
      <c r="I24" s="16" t="s">
        <v>31</v>
      </c>
      <c r="J24" s="16">
        <v>12</v>
      </c>
      <c r="K24" s="16" t="str">
        <f>IF(Table1[[#This Row],[Assessment Time (wk)]]&gt;=52,"Long",IF(Table1[[#This Row],[Assessment Time (wk)]]&gt;=26,"Medium",IF(Table1[[#This Row],[Assessment Time (wk)]]&lt;26,"Short")))</f>
        <v>Short</v>
      </c>
      <c r="L24" s="4">
        <v>69</v>
      </c>
      <c r="M24" s="4">
        <v>6.54</v>
      </c>
      <c r="N24" s="4" t="s">
        <v>208</v>
      </c>
      <c r="O24" s="4">
        <v>1.3</v>
      </c>
      <c r="P24" s="4" t="s">
        <v>41</v>
      </c>
      <c r="Q24" s="4" t="s">
        <v>41</v>
      </c>
      <c r="R24" s="4">
        <v>67</v>
      </c>
      <c r="S24" s="4">
        <v>6.73</v>
      </c>
      <c r="T24" s="4" t="s">
        <v>35</v>
      </c>
      <c r="U24" s="4">
        <v>1.4</v>
      </c>
      <c r="V24" s="4" t="s">
        <v>41</v>
      </c>
      <c r="W24" s="4" t="s">
        <v>41</v>
      </c>
      <c r="X24" s="4">
        <v>69</v>
      </c>
      <c r="Y24" s="4">
        <v>4.62</v>
      </c>
      <c r="Z24" s="4" t="s">
        <v>35</v>
      </c>
      <c r="AA24" s="4">
        <v>2.1</v>
      </c>
      <c r="AB24" s="4" t="s">
        <v>41</v>
      </c>
      <c r="AC24" s="4" t="s">
        <v>41</v>
      </c>
      <c r="AD24" s="4">
        <v>67</v>
      </c>
      <c r="AE24" s="4">
        <v>6.27</v>
      </c>
      <c r="AF24" s="4" t="s">
        <v>35</v>
      </c>
      <c r="AG24" s="4">
        <v>2.1</v>
      </c>
      <c r="AH24" s="4" t="s">
        <v>41</v>
      </c>
      <c r="AI24" s="4" t="s">
        <v>41</v>
      </c>
      <c r="AJ24" s="4" t="s">
        <v>41</v>
      </c>
      <c r="AK24" s="4" t="s">
        <v>41</v>
      </c>
      <c r="AL24" s="4" t="s">
        <v>41</v>
      </c>
      <c r="AM24" s="4" t="s">
        <v>41</v>
      </c>
      <c r="AN24" s="4" t="s">
        <v>41</v>
      </c>
      <c r="AO24" s="4" t="s">
        <v>41</v>
      </c>
      <c r="AP24" s="4" t="s">
        <v>41</v>
      </c>
      <c r="AQ24" s="4" t="s">
        <v>41</v>
      </c>
      <c r="AR24" s="4" t="s">
        <v>41</v>
      </c>
      <c r="AS24" s="4" t="s">
        <v>41</v>
      </c>
      <c r="AT24" s="4" t="s">
        <v>41</v>
      </c>
      <c r="AU24" s="4" t="s">
        <v>41</v>
      </c>
      <c r="AV24" s="4">
        <v>69</v>
      </c>
      <c r="AW24" s="4">
        <v>67</v>
      </c>
      <c r="AX24" s="4" t="s">
        <v>209</v>
      </c>
      <c r="AY24" s="4">
        <v>1.53</v>
      </c>
      <c r="AZ24" s="4" t="s">
        <v>48</v>
      </c>
      <c r="BA24" s="4" t="s">
        <v>41</v>
      </c>
      <c r="BB24" s="4">
        <v>0.92</v>
      </c>
      <c r="BC24" s="4">
        <v>2.15</v>
      </c>
      <c r="BD24" s="37" t="s">
        <v>50</v>
      </c>
    </row>
    <row r="25" spans="1:56" s="44" customFormat="1" ht="23" x14ac:dyDescent="0.35">
      <c r="A25" s="33" t="s">
        <v>210</v>
      </c>
      <c r="B25" s="16" t="s">
        <v>56</v>
      </c>
      <c r="C25" s="16" t="s">
        <v>207</v>
      </c>
      <c r="D25" s="16" t="s">
        <v>61</v>
      </c>
      <c r="E25" s="16" t="s">
        <v>15</v>
      </c>
      <c r="F25" s="16" t="s">
        <v>521</v>
      </c>
      <c r="G25" s="16" t="s">
        <v>15</v>
      </c>
      <c r="H25" s="16" t="s">
        <v>60</v>
      </c>
      <c r="I25" s="16" t="s">
        <v>31</v>
      </c>
      <c r="J25" s="16">
        <v>12</v>
      </c>
      <c r="K25" s="16" t="str">
        <f>IF(Table1[[#This Row],[Assessment Time (wk)]]&gt;=52,"Long",IF(Table1[[#This Row],[Assessment Time (wk)]]&gt;=26,"Medium",IF(Table1[[#This Row],[Assessment Time (wk)]]&lt;26,"Short")))</f>
        <v>Short</v>
      </c>
      <c r="L25" s="4" t="s">
        <v>41</v>
      </c>
      <c r="M25" s="4" t="s">
        <v>41</v>
      </c>
      <c r="N25" s="4" t="s">
        <v>41</v>
      </c>
      <c r="O25" s="4" t="s">
        <v>41</v>
      </c>
      <c r="P25" s="4" t="s">
        <v>41</v>
      </c>
      <c r="Q25" s="4" t="s">
        <v>41</v>
      </c>
      <c r="R25" s="4" t="s">
        <v>41</v>
      </c>
      <c r="S25" s="4" t="s">
        <v>41</v>
      </c>
      <c r="T25" s="4" t="s">
        <v>41</v>
      </c>
      <c r="U25" s="4" t="s">
        <v>41</v>
      </c>
      <c r="V25" s="4" t="s">
        <v>41</v>
      </c>
      <c r="W25" s="4" t="s">
        <v>41</v>
      </c>
      <c r="X25" s="4" t="s">
        <v>41</v>
      </c>
      <c r="Y25" s="4" t="s">
        <v>41</v>
      </c>
      <c r="Z25" s="4" t="s">
        <v>41</v>
      </c>
      <c r="AA25" s="4" t="s">
        <v>41</v>
      </c>
      <c r="AB25" s="4" t="s">
        <v>41</v>
      </c>
      <c r="AC25" s="4" t="s">
        <v>41</v>
      </c>
      <c r="AD25" s="4" t="s">
        <v>41</v>
      </c>
      <c r="AE25" s="4" t="s">
        <v>41</v>
      </c>
      <c r="AF25" s="4" t="s">
        <v>41</v>
      </c>
      <c r="AG25" s="4" t="s">
        <v>41</v>
      </c>
      <c r="AH25" s="4" t="s">
        <v>41</v>
      </c>
      <c r="AI25" s="4" t="s">
        <v>41</v>
      </c>
      <c r="AJ25" s="4" t="s">
        <v>41</v>
      </c>
      <c r="AK25" s="4" t="s">
        <v>41</v>
      </c>
      <c r="AL25" s="4" t="s">
        <v>41</v>
      </c>
      <c r="AM25" s="4" t="s">
        <v>41</v>
      </c>
      <c r="AN25" s="4" t="s">
        <v>41</v>
      </c>
      <c r="AO25" s="4" t="s">
        <v>41</v>
      </c>
      <c r="AP25" s="4" t="s">
        <v>41</v>
      </c>
      <c r="AQ25" s="4" t="s">
        <v>41</v>
      </c>
      <c r="AR25" s="4" t="s">
        <v>41</v>
      </c>
      <c r="AS25" s="4" t="s">
        <v>41</v>
      </c>
      <c r="AT25" s="4" t="s">
        <v>41</v>
      </c>
      <c r="AU25" s="4" t="s">
        <v>41</v>
      </c>
      <c r="AV25" s="4" t="s">
        <v>41</v>
      </c>
      <c r="AW25" s="4" t="s">
        <v>41</v>
      </c>
      <c r="AX25" s="4" t="s">
        <v>184</v>
      </c>
      <c r="AY25" s="4">
        <v>-0.2</v>
      </c>
      <c r="AZ25" s="4" t="s">
        <v>48</v>
      </c>
      <c r="BA25" s="4" t="s">
        <v>41</v>
      </c>
      <c r="BB25" s="4">
        <v>-0.7</v>
      </c>
      <c r="BC25" s="4">
        <v>0.4</v>
      </c>
      <c r="BD25" s="37">
        <v>0.57799999999999996</v>
      </c>
    </row>
    <row r="26" spans="1:56" s="44" customFormat="1" x14ac:dyDescent="0.35">
      <c r="A26" s="33" t="s">
        <v>211</v>
      </c>
      <c r="B26" s="16" t="s">
        <v>63</v>
      </c>
      <c r="C26" s="16" t="s">
        <v>207</v>
      </c>
      <c r="D26" s="16" t="s">
        <v>61</v>
      </c>
      <c r="E26" s="16" t="s">
        <v>15</v>
      </c>
      <c r="F26" s="16" t="s">
        <v>522</v>
      </c>
      <c r="G26" s="16" t="s">
        <v>15</v>
      </c>
      <c r="H26" s="16" t="s">
        <v>32</v>
      </c>
      <c r="I26" s="16" t="s">
        <v>31</v>
      </c>
      <c r="J26" s="16">
        <v>16</v>
      </c>
      <c r="K26" s="16" t="str">
        <f>IF(Table1[[#This Row],[Assessment Time (wk)]]&gt;=52,"Long",IF(Table1[[#This Row],[Assessment Time (wk)]]&gt;=26,"Medium",IF(Table1[[#This Row],[Assessment Time (wk)]]&lt;26,"Short")))</f>
        <v>Short</v>
      </c>
      <c r="L26" s="4">
        <v>111</v>
      </c>
      <c r="M26" s="4">
        <v>6.5</v>
      </c>
      <c r="N26" s="4" t="s">
        <v>35</v>
      </c>
      <c r="O26" s="4">
        <v>1.45</v>
      </c>
      <c r="P26" s="4" t="s">
        <v>41</v>
      </c>
      <c r="Q26" s="4" t="s">
        <v>41</v>
      </c>
      <c r="R26" s="4">
        <v>108</v>
      </c>
      <c r="S26" s="4">
        <v>6.5</v>
      </c>
      <c r="T26" s="4" t="s">
        <v>35</v>
      </c>
      <c r="U26" s="4">
        <v>1.41</v>
      </c>
      <c r="V26" s="4" t="s">
        <v>41</v>
      </c>
      <c r="W26" s="4" t="s">
        <v>41</v>
      </c>
      <c r="X26" s="4" t="s">
        <v>41</v>
      </c>
      <c r="Y26" s="4" t="s">
        <v>41</v>
      </c>
      <c r="Z26" s="4" t="s">
        <v>41</v>
      </c>
      <c r="AA26" s="4" t="s">
        <v>41</v>
      </c>
      <c r="AB26" s="4" t="s">
        <v>41</v>
      </c>
      <c r="AC26" s="4" t="s">
        <v>41</v>
      </c>
      <c r="AD26" s="4" t="s">
        <v>41</v>
      </c>
      <c r="AE26" s="4" t="s">
        <v>41</v>
      </c>
      <c r="AF26" s="4" t="s">
        <v>41</v>
      </c>
      <c r="AG26" s="4" t="s">
        <v>41</v>
      </c>
      <c r="AH26" s="4" t="s">
        <v>41</v>
      </c>
      <c r="AI26" s="4" t="s">
        <v>41</v>
      </c>
      <c r="AJ26" s="4">
        <v>105</v>
      </c>
      <c r="AK26" s="4">
        <v>-1.92</v>
      </c>
      <c r="AL26" s="4" t="s">
        <v>36</v>
      </c>
      <c r="AM26" s="4">
        <v>0.2</v>
      </c>
      <c r="AN26" s="4" t="s">
        <v>41</v>
      </c>
      <c r="AO26" s="4" t="s">
        <v>41</v>
      </c>
      <c r="AP26" s="4">
        <v>106</v>
      </c>
      <c r="AQ26" s="4">
        <v>-1.22</v>
      </c>
      <c r="AR26" s="4" t="s">
        <v>36</v>
      </c>
      <c r="AS26" s="4">
        <v>0.19</v>
      </c>
      <c r="AT26" s="4" t="s">
        <v>41</v>
      </c>
      <c r="AU26" s="4" t="s">
        <v>41</v>
      </c>
      <c r="AV26" s="4">
        <v>105</v>
      </c>
      <c r="AW26" s="4">
        <v>106</v>
      </c>
      <c r="AX26" s="4" t="s">
        <v>82</v>
      </c>
      <c r="AY26" s="4">
        <v>-0.7</v>
      </c>
      <c r="AZ26" s="4" t="s">
        <v>212</v>
      </c>
      <c r="BA26" s="4">
        <v>0.25</v>
      </c>
      <c r="BB26" s="4">
        <v>-1.2</v>
      </c>
      <c r="BC26" s="4">
        <v>-0.2</v>
      </c>
      <c r="BD26" s="37">
        <v>7.0000000000000001E-3</v>
      </c>
    </row>
    <row r="27" spans="1:56" s="44" customFormat="1" ht="46" x14ac:dyDescent="0.35">
      <c r="A27" s="33" t="s">
        <v>213</v>
      </c>
      <c r="B27" s="16" t="s">
        <v>56</v>
      </c>
      <c r="C27" s="16" t="s">
        <v>207</v>
      </c>
      <c r="D27" s="16" t="s">
        <v>61</v>
      </c>
      <c r="E27" s="16" t="s">
        <v>15</v>
      </c>
      <c r="F27" s="16" t="s">
        <v>523</v>
      </c>
      <c r="G27" s="16" t="s">
        <v>15</v>
      </c>
      <c r="H27" s="16" t="s">
        <v>60</v>
      </c>
      <c r="I27" s="16" t="s">
        <v>31</v>
      </c>
      <c r="J27" s="16">
        <v>17</v>
      </c>
      <c r="K27" s="16" t="str">
        <f>IF(Table1[[#This Row],[Assessment Time (wk)]]&gt;=52,"Long",IF(Table1[[#This Row],[Assessment Time (wk)]]&gt;=26,"Medium",IF(Table1[[#This Row],[Assessment Time (wk)]]&lt;26,"Short")))</f>
        <v>Short</v>
      </c>
      <c r="L27" s="4">
        <v>183</v>
      </c>
      <c r="M27" s="4">
        <v>6.8</v>
      </c>
      <c r="N27" s="4" t="s">
        <v>35</v>
      </c>
      <c r="O27" s="4">
        <v>1.2</v>
      </c>
      <c r="P27" s="4">
        <v>4.4000000000000004</v>
      </c>
      <c r="Q27" s="4">
        <v>9.4</v>
      </c>
      <c r="R27" s="4">
        <v>192</v>
      </c>
      <c r="S27" s="4">
        <v>6.9</v>
      </c>
      <c r="T27" s="4" t="s">
        <v>35</v>
      </c>
      <c r="U27" s="4">
        <v>1.2</v>
      </c>
      <c r="V27" s="4">
        <v>4.4000000000000004</v>
      </c>
      <c r="W27" s="4">
        <v>10</v>
      </c>
      <c r="X27" s="4" t="s">
        <v>41</v>
      </c>
      <c r="Y27" s="4" t="s">
        <v>41</v>
      </c>
      <c r="Z27" s="4" t="s">
        <v>41</v>
      </c>
      <c r="AA27" s="4" t="s">
        <v>41</v>
      </c>
      <c r="AB27" s="4" t="s">
        <v>41</v>
      </c>
      <c r="AC27" s="4" t="s">
        <v>41</v>
      </c>
      <c r="AD27" s="4" t="s">
        <v>41</v>
      </c>
      <c r="AE27" s="4" t="s">
        <v>41</v>
      </c>
      <c r="AF27" s="4" t="s">
        <v>41</v>
      </c>
      <c r="AG27" s="4" t="s">
        <v>41</v>
      </c>
      <c r="AH27" s="4" t="s">
        <v>41</v>
      </c>
      <c r="AI27" s="4" t="s">
        <v>41</v>
      </c>
      <c r="AJ27" s="4">
        <v>183</v>
      </c>
      <c r="AK27" s="4">
        <v>-1.96</v>
      </c>
      <c r="AL27" s="4" t="s">
        <v>36</v>
      </c>
      <c r="AM27" s="4">
        <v>0.15</v>
      </c>
      <c r="AN27" s="4" t="s">
        <v>41</v>
      </c>
      <c r="AO27" s="4" t="s">
        <v>41</v>
      </c>
      <c r="AP27" s="4">
        <v>190</v>
      </c>
      <c r="AQ27" s="4">
        <v>-1.94</v>
      </c>
      <c r="AR27" s="4" t="s">
        <v>36</v>
      </c>
      <c r="AS27" s="4">
        <v>0.14000000000000001</v>
      </c>
      <c r="AT27" s="4" t="s">
        <v>41</v>
      </c>
      <c r="AU27" s="4" t="s">
        <v>41</v>
      </c>
      <c r="AV27" s="4">
        <v>183</v>
      </c>
      <c r="AW27" s="4">
        <v>190</v>
      </c>
      <c r="AX27" s="4" t="s">
        <v>214</v>
      </c>
      <c r="AY27" s="4">
        <v>-0.02</v>
      </c>
      <c r="AZ27" s="4" t="s">
        <v>212</v>
      </c>
      <c r="BA27" s="4">
        <v>0.19</v>
      </c>
      <c r="BB27" s="4">
        <v>-0.39</v>
      </c>
      <c r="BC27" s="4">
        <v>0.35</v>
      </c>
      <c r="BD27" s="37">
        <v>0.91900000000000004</v>
      </c>
    </row>
    <row r="28" spans="1:56" s="44" customFormat="1" ht="46" x14ac:dyDescent="0.35">
      <c r="A28" s="33" t="s">
        <v>215</v>
      </c>
      <c r="B28" s="16" t="s">
        <v>56</v>
      </c>
      <c r="C28" s="16" t="s">
        <v>207</v>
      </c>
      <c r="D28" s="16" t="s">
        <v>61</v>
      </c>
      <c r="E28" s="16" t="s">
        <v>15</v>
      </c>
      <c r="F28" s="16" t="s">
        <v>524</v>
      </c>
      <c r="G28" s="16" t="s">
        <v>15</v>
      </c>
      <c r="H28" s="16" t="s">
        <v>60</v>
      </c>
      <c r="I28" s="16" t="s">
        <v>31</v>
      </c>
      <c r="J28" s="16">
        <v>15</v>
      </c>
      <c r="K28" s="16" t="str">
        <f>IF(Table1[[#This Row],[Assessment Time (wk)]]&gt;=52,"Long",IF(Table1[[#This Row],[Assessment Time (wk)]]&gt;=26,"Medium",IF(Table1[[#This Row],[Assessment Time (wk)]]&lt;26,"Short")))</f>
        <v>Short</v>
      </c>
      <c r="L28" s="4">
        <v>274</v>
      </c>
      <c r="M28" s="4">
        <v>6.41</v>
      </c>
      <c r="N28" s="4" t="s">
        <v>35</v>
      </c>
      <c r="O28" s="4">
        <v>1.29</v>
      </c>
      <c r="P28" s="4" t="s">
        <v>41</v>
      </c>
      <c r="Q28" s="4" t="s">
        <v>41</v>
      </c>
      <c r="R28" s="4">
        <v>265</v>
      </c>
      <c r="S28" s="4">
        <v>6.54</v>
      </c>
      <c r="T28" s="4" t="s">
        <v>35</v>
      </c>
      <c r="U28" s="4">
        <v>1.31</v>
      </c>
      <c r="V28" s="4" t="s">
        <v>41</v>
      </c>
      <c r="W28" s="4" t="s">
        <v>41</v>
      </c>
      <c r="X28" s="4" t="s">
        <v>41</v>
      </c>
      <c r="Y28" s="4" t="s">
        <v>41</v>
      </c>
      <c r="Z28" s="4" t="s">
        <v>41</v>
      </c>
      <c r="AA28" s="4" t="s">
        <v>41</v>
      </c>
      <c r="AB28" s="4" t="s">
        <v>41</v>
      </c>
      <c r="AC28" s="4" t="s">
        <v>41</v>
      </c>
      <c r="AD28" s="4" t="s">
        <v>41</v>
      </c>
      <c r="AE28" s="4" t="s">
        <v>41</v>
      </c>
      <c r="AF28" s="4" t="s">
        <v>41</v>
      </c>
      <c r="AG28" s="4" t="s">
        <v>41</v>
      </c>
      <c r="AH28" s="4" t="s">
        <v>41</v>
      </c>
      <c r="AI28" s="4" t="s">
        <v>41</v>
      </c>
      <c r="AJ28" s="4">
        <v>274</v>
      </c>
      <c r="AK28" s="4">
        <v>-2.12</v>
      </c>
      <c r="AL28" s="4" t="s">
        <v>212</v>
      </c>
      <c r="AM28" s="4">
        <v>0.15</v>
      </c>
      <c r="AN28" s="4">
        <v>-2.42</v>
      </c>
      <c r="AO28" s="4">
        <v>-1.82</v>
      </c>
      <c r="AP28" s="4">
        <v>265</v>
      </c>
      <c r="AQ28" s="4">
        <v>-1.9</v>
      </c>
      <c r="AR28" s="4" t="s">
        <v>212</v>
      </c>
      <c r="AS28" s="4">
        <v>0.16</v>
      </c>
      <c r="AT28" s="4">
        <v>-2.21</v>
      </c>
      <c r="AU28" s="4">
        <v>-1.6</v>
      </c>
      <c r="AV28" s="4">
        <v>274</v>
      </c>
      <c r="AW28" s="4">
        <v>265</v>
      </c>
      <c r="AX28" s="4" t="s">
        <v>216</v>
      </c>
      <c r="AY28" s="4">
        <v>-0.22</v>
      </c>
      <c r="AZ28" s="4" t="s">
        <v>212</v>
      </c>
      <c r="BA28" s="4">
        <v>0.16</v>
      </c>
      <c r="BB28" s="4">
        <v>-0.54</v>
      </c>
      <c r="BC28" s="4">
        <v>0.1</v>
      </c>
      <c r="BD28" s="37">
        <v>0.18229999999999999</v>
      </c>
    </row>
    <row r="29" spans="1:56" s="44" customFormat="1" x14ac:dyDescent="0.35">
      <c r="A29" s="33" t="s">
        <v>217</v>
      </c>
      <c r="B29" s="16" t="s">
        <v>56</v>
      </c>
      <c r="C29" s="16" t="s">
        <v>181</v>
      </c>
      <c r="D29" s="16" t="s">
        <v>218</v>
      </c>
      <c r="E29" s="16" t="s">
        <v>15</v>
      </c>
      <c r="F29" s="16" t="s">
        <v>525</v>
      </c>
      <c r="G29" s="16" t="s">
        <v>15</v>
      </c>
      <c r="H29" s="16" t="s">
        <v>32</v>
      </c>
      <c r="I29" s="16" t="s">
        <v>33</v>
      </c>
      <c r="J29" s="16">
        <v>16</v>
      </c>
      <c r="K29" s="16" t="str">
        <f>IF(Table1[[#This Row],[Assessment Time (wk)]]&gt;=52,"Long",IF(Table1[[#This Row],[Assessment Time (wk)]]&gt;=26,"Medium",IF(Table1[[#This Row],[Assessment Time (wk)]]&lt;26,"Short")))</f>
        <v>Short</v>
      </c>
      <c r="L29" s="4">
        <v>69</v>
      </c>
      <c r="M29" s="4">
        <v>71.5</v>
      </c>
      <c r="N29" s="4" t="s">
        <v>35</v>
      </c>
      <c r="O29" s="4">
        <v>15.8</v>
      </c>
      <c r="P29" s="4" t="s">
        <v>41</v>
      </c>
      <c r="Q29" s="4" t="s">
        <v>41</v>
      </c>
      <c r="R29" s="4">
        <v>77</v>
      </c>
      <c r="S29" s="4">
        <v>74.3</v>
      </c>
      <c r="T29" s="4" t="s">
        <v>35</v>
      </c>
      <c r="U29" s="4">
        <v>13.7</v>
      </c>
      <c r="V29" s="4" t="s">
        <v>41</v>
      </c>
      <c r="W29" s="4" t="s">
        <v>41</v>
      </c>
      <c r="X29" s="4">
        <v>68</v>
      </c>
      <c r="Y29" s="4">
        <v>47.2</v>
      </c>
      <c r="Z29" s="4" t="s">
        <v>41</v>
      </c>
      <c r="AA29" s="4" t="s">
        <v>41</v>
      </c>
      <c r="AB29" s="4" t="s">
        <v>41</v>
      </c>
      <c r="AC29" s="4" t="s">
        <v>41</v>
      </c>
      <c r="AD29" s="4">
        <v>76</v>
      </c>
      <c r="AE29" s="4">
        <v>59.6</v>
      </c>
      <c r="AF29" s="4" t="s">
        <v>41</v>
      </c>
      <c r="AG29" s="4" t="s">
        <v>41</v>
      </c>
      <c r="AH29" s="4" t="s">
        <v>41</v>
      </c>
      <c r="AI29" s="4" t="s">
        <v>41</v>
      </c>
      <c r="AJ29" s="4">
        <v>68</v>
      </c>
      <c r="AK29" s="4">
        <v>-24.3</v>
      </c>
      <c r="AL29" s="4" t="s">
        <v>35</v>
      </c>
      <c r="AM29" s="4">
        <v>27.2</v>
      </c>
      <c r="AN29" s="4" t="s">
        <v>41</v>
      </c>
      <c r="AO29" s="4" t="s">
        <v>41</v>
      </c>
      <c r="AP29" s="4">
        <v>76</v>
      </c>
      <c r="AQ29" s="4">
        <v>-14.7</v>
      </c>
      <c r="AR29" s="4" t="s">
        <v>35</v>
      </c>
      <c r="AS29" s="4">
        <v>26.4</v>
      </c>
      <c r="AT29" s="4" t="s">
        <v>41</v>
      </c>
      <c r="AU29" s="4" t="s">
        <v>41</v>
      </c>
      <c r="AV29" s="4">
        <v>68</v>
      </c>
      <c r="AW29" s="4">
        <v>76</v>
      </c>
      <c r="AX29" s="4" t="s">
        <v>82</v>
      </c>
      <c r="AY29" s="4">
        <v>-11.2</v>
      </c>
      <c r="AZ29" s="4" t="s">
        <v>48</v>
      </c>
      <c r="BA29" s="4" t="s">
        <v>41</v>
      </c>
      <c r="BB29" s="4">
        <v>-19.8</v>
      </c>
      <c r="BC29" s="4">
        <v>-2.64</v>
      </c>
      <c r="BD29" s="37">
        <v>1.0800000000000001E-2</v>
      </c>
    </row>
    <row r="30" spans="1:56" s="44" customFormat="1" ht="23" x14ac:dyDescent="0.35">
      <c r="A30" s="33" t="s">
        <v>219</v>
      </c>
      <c r="B30" s="16" t="s">
        <v>56</v>
      </c>
      <c r="C30" s="16" t="s">
        <v>181</v>
      </c>
      <c r="D30" s="16" t="s">
        <v>218</v>
      </c>
      <c r="E30" s="16" t="s">
        <v>15</v>
      </c>
      <c r="F30" s="16" t="s">
        <v>220</v>
      </c>
      <c r="G30" s="16" t="s">
        <v>15</v>
      </c>
      <c r="H30" s="16" t="s">
        <v>32</v>
      </c>
      <c r="I30" s="16" t="s">
        <v>33</v>
      </c>
      <c r="J30" s="16">
        <v>16</v>
      </c>
      <c r="K30" s="16" t="str">
        <f>IF(Table1[[#This Row],[Assessment Time (wk)]]&gt;=52,"Long",IF(Table1[[#This Row],[Assessment Time (wk)]]&gt;=26,"Medium",IF(Table1[[#This Row],[Assessment Time (wk)]]&lt;26,"Short")))</f>
        <v>Short</v>
      </c>
      <c r="L30" s="4">
        <v>83</v>
      </c>
      <c r="M30" s="4">
        <v>76.900000000000006</v>
      </c>
      <c r="N30" s="4" t="s">
        <v>35</v>
      </c>
      <c r="O30" s="4">
        <v>14.2</v>
      </c>
      <c r="P30" s="4" t="s">
        <v>41</v>
      </c>
      <c r="Q30" s="4" t="s">
        <v>41</v>
      </c>
      <c r="R30" s="4">
        <v>89</v>
      </c>
      <c r="S30" s="4">
        <v>70.8</v>
      </c>
      <c r="T30" s="4" t="s">
        <v>35</v>
      </c>
      <c r="U30" s="4">
        <v>13.2</v>
      </c>
      <c r="V30" s="4" t="s">
        <v>41</v>
      </c>
      <c r="W30" s="4" t="s">
        <v>41</v>
      </c>
      <c r="X30" s="4">
        <v>83</v>
      </c>
      <c r="Y30" s="4">
        <v>51</v>
      </c>
      <c r="Z30" s="4" t="s">
        <v>41</v>
      </c>
      <c r="AA30" s="4" t="s">
        <v>41</v>
      </c>
      <c r="AB30" s="4" t="s">
        <v>41</v>
      </c>
      <c r="AC30" s="4" t="s">
        <v>41</v>
      </c>
      <c r="AD30" s="4">
        <v>89</v>
      </c>
      <c r="AE30" s="4">
        <v>51.7</v>
      </c>
      <c r="AF30" s="4" t="s">
        <v>41</v>
      </c>
      <c r="AG30" s="4" t="s">
        <v>41</v>
      </c>
      <c r="AH30" s="4" t="s">
        <v>41</v>
      </c>
      <c r="AI30" s="4" t="s">
        <v>41</v>
      </c>
      <c r="AJ30" s="4">
        <v>83</v>
      </c>
      <c r="AK30" s="4">
        <v>-25.9</v>
      </c>
      <c r="AL30" s="4" t="s">
        <v>41</v>
      </c>
      <c r="AM30" s="4" t="s">
        <v>41</v>
      </c>
      <c r="AN30" s="4" t="s">
        <v>41</v>
      </c>
      <c r="AO30" s="4" t="s">
        <v>41</v>
      </c>
      <c r="AP30" s="4">
        <v>89</v>
      </c>
      <c r="AQ30" s="4">
        <v>-19.100000000000001</v>
      </c>
      <c r="AR30" s="4" t="s">
        <v>41</v>
      </c>
      <c r="AS30" s="4" t="s">
        <v>41</v>
      </c>
      <c r="AT30" s="4" t="s">
        <v>41</v>
      </c>
      <c r="AU30" s="4" t="s">
        <v>41</v>
      </c>
      <c r="AV30" s="4">
        <v>83</v>
      </c>
      <c r="AW30" s="4">
        <v>89</v>
      </c>
      <c r="AX30" s="4" t="s">
        <v>41</v>
      </c>
      <c r="AY30" s="4" t="s">
        <v>41</v>
      </c>
      <c r="AZ30" s="4" t="s">
        <v>41</v>
      </c>
      <c r="BA30" s="4" t="s">
        <v>41</v>
      </c>
      <c r="BB30" s="4" t="s">
        <v>41</v>
      </c>
      <c r="BC30" s="4" t="s">
        <v>41</v>
      </c>
      <c r="BD30" s="37" t="s">
        <v>221</v>
      </c>
    </row>
    <row r="31" spans="1:56" s="44" customFormat="1" ht="23" x14ac:dyDescent="0.35">
      <c r="A31" s="33" t="s">
        <v>219</v>
      </c>
      <c r="B31" s="16" t="s">
        <v>56</v>
      </c>
      <c r="C31" s="16" t="s">
        <v>181</v>
      </c>
      <c r="D31" s="16" t="s">
        <v>218</v>
      </c>
      <c r="E31" s="16" t="s">
        <v>15</v>
      </c>
      <c r="F31" s="16" t="s">
        <v>222</v>
      </c>
      <c r="G31" s="16" t="s">
        <v>15</v>
      </c>
      <c r="H31" s="16" t="s">
        <v>32</v>
      </c>
      <c r="I31" s="16" t="s">
        <v>33</v>
      </c>
      <c r="J31" s="16">
        <v>16</v>
      </c>
      <c r="K31" s="16" t="str">
        <f>IF(Table1[[#This Row],[Assessment Time (wk)]]&gt;=52,"Long",IF(Table1[[#This Row],[Assessment Time (wk)]]&gt;=26,"Medium",IF(Table1[[#This Row],[Assessment Time (wk)]]&lt;26,"Short")))</f>
        <v>Short</v>
      </c>
      <c r="L31" s="4">
        <v>87</v>
      </c>
      <c r="M31" s="4">
        <v>75.7</v>
      </c>
      <c r="N31" s="4" t="s">
        <v>35</v>
      </c>
      <c r="O31" s="4">
        <v>13.8</v>
      </c>
      <c r="P31" s="4" t="s">
        <v>41</v>
      </c>
      <c r="Q31" s="4" t="s">
        <v>41</v>
      </c>
      <c r="R31" s="4">
        <v>89</v>
      </c>
      <c r="S31" s="4">
        <v>70.8</v>
      </c>
      <c r="T31" s="4" t="s">
        <v>35</v>
      </c>
      <c r="U31" s="4">
        <v>13.2</v>
      </c>
      <c r="V31" s="4" t="s">
        <v>41</v>
      </c>
      <c r="W31" s="4" t="s">
        <v>41</v>
      </c>
      <c r="X31" s="4">
        <v>87</v>
      </c>
      <c r="Y31" s="4">
        <v>46.7</v>
      </c>
      <c r="Z31" s="4" t="s">
        <v>41</v>
      </c>
      <c r="AA31" s="4" t="s">
        <v>41</v>
      </c>
      <c r="AB31" s="4" t="s">
        <v>41</v>
      </c>
      <c r="AC31" s="4" t="s">
        <v>41</v>
      </c>
      <c r="AD31" s="4">
        <v>89</v>
      </c>
      <c r="AE31" s="4">
        <v>51.7</v>
      </c>
      <c r="AF31" s="4" t="s">
        <v>41</v>
      </c>
      <c r="AG31" s="4" t="s">
        <v>41</v>
      </c>
      <c r="AH31" s="4" t="s">
        <v>41</v>
      </c>
      <c r="AI31" s="4" t="s">
        <v>41</v>
      </c>
      <c r="AJ31" s="4">
        <v>87</v>
      </c>
      <c r="AK31" s="4">
        <v>-29</v>
      </c>
      <c r="AL31" s="4" t="s">
        <v>41</v>
      </c>
      <c r="AM31" s="4" t="s">
        <v>41</v>
      </c>
      <c r="AN31" s="4" t="s">
        <v>41</v>
      </c>
      <c r="AO31" s="4" t="s">
        <v>41</v>
      </c>
      <c r="AP31" s="4">
        <v>89</v>
      </c>
      <c r="AQ31" s="4">
        <v>-19.100000000000001</v>
      </c>
      <c r="AR31" s="4" t="s">
        <v>41</v>
      </c>
      <c r="AS31" s="4" t="s">
        <v>41</v>
      </c>
      <c r="AT31" s="4" t="s">
        <v>41</v>
      </c>
      <c r="AU31" s="4" t="s">
        <v>41</v>
      </c>
      <c r="AV31" s="4">
        <v>87</v>
      </c>
      <c r="AW31" s="4">
        <v>89</v>
      </c>
      <c r="AX31" s="4" t="s">
        <v>41</v>
      </c>
      <c r="AY31" s="4" t="s">
        <v>41</v>
      </c>
      <c r="AZ31" s="4" t="s">
        <v>41</v>
      </c>
      <c r="BA31" s="4" t="s">
        <v>41</v>
      </c>
      <c r="BB31" s="4" t="s">
        <v>41</v>
      </c>
      <c r="BC31" s="4" t="s">
        <v>41</v>
      </c>
      <c r="BD31" s="37" t="s">
        <v>221</v>
      </c>
    </row>
    <row r="32" spans="1:56" s="44" customFormat="1" ht="23" x14ac:dyDescent="0.35">
      <c r="A32" s="33" t="s">
        <v>219</v>
      </c>
      <c r="B32" s="16" t="s">
        <v>56</v>
      </c>
      <c r="C32" s="16" t="s">
        <v>181</v>
      </c>
      <c r="D32" s="16" t="s">
        <v>218</v>
      </c>
      <c r="E32" s="16" t="s">
        <v>15</v>
      </c>
      <c r="F32" s="16" t="s">
        <v>223</v>
      </c>
      <c r="G32" s="16" t="s">
        <v>15</v>
      </c>
      <c r="H32" s="16" t="s">
        <v>32</v>
      </c>
      <c r="I32" s="16" t="s">
        <v>33</v>
      </c>
      <c r="J32" s="16">
        <v>16</v>
      </c>
      <c r="K32" s="16" t="str">
        <f>IF(Table1[[#This Row],[Assessment Time (wk)]]&gt;=52,"Long",IF(Table1[[#This Row],[Assessment Time (wk)]]&gt;=26,"Medium",IF(Table1[[#This Row],[Assessment Time (wk)]]&lt;26,"Short")))</f>
        <v>Short</v>
      </c>
      <c r="L32" s="4">
        <v>88</v>
      </c>
      <c r="M32" s="4">
        <v>71.3</v>
      </c>
      <c r="N32" s="4" t="s">
        <v>35</v>
      </c>
      <c r="O32" s="4">
        <v>15.6</v>
      </c>
      <c r="P32" s="4" t="s">
        <v>41</v>
      </c>
      <c r="Q32" s="4" t="s">
        <v>41</v>
      </c>
      <c r="R32" s="4">
        <v>89</v>
      </c>
      <c r="S32" s="4">
        <v>70.8</v>
      </c>
      <c r="T32" s="4" t="s">
        <v>35</v>
      </c>
      <c r="U32" s="4">
        <v>13.2</v>
      </c>
      <c r="V32" s="4" t="s">
        <v>41</v>
      </c>
      <c r="W32" s="4" t="s">
        <v>41</v>
      </c>
      <c r="X32" s="4">
        <v>88</v>
      </c>
      <c r="Y32" s="4">
        <v>44.8</v>
      </c>
      <c r="Z32" s="4" t="s">
        <v>41</v>
      </c>
      <c r="AA32" s="4" t="s">
        <v>41</v>
      </c>
      <c r="AB32" s="4" t="s">
        <v>41</v>
      </c>
      <c r="AC32" s="4" t="s">
        <v>41</v>
      </c>
      <c r="AD32" s="4">
        <v>89</v>
      </c>
      <c r="AE32" s="4">
        <v>51.7</v>
      </c>
      <c r="AF32" s="4" t="s">
        <v>41</v>
      </c>
      <c r="AG32" s="4" t="s">
        <v>41</v>
      </c>
      <c r="AH32" s="4" t="s">
        <v>41</v>
      </c>
      <c r="AI32" s="4" t="s">
        <v>41</v>
      </c>
      <c r="AJ32" s="4">
        <v>88</v>
      </c>
      <c r="AK32" s="4">
        <v>-26.5</v>
      </c>
      <c r="AL32" s="4" t="s">
        <v>41</v>
      </c>
      <c r="AM32" s="4" t="s">
        <v>41</v>
      </c>
      <c r="AN32" s="4" t="s">
        <v>41</v>
      </c>
      <c r="AO32" s="4" t="s">
        <v>41</v>
      </c>
      <c r="AP32" s="4">
        <v>89</v>
      </c>
      <c r="AQ32" s="4">
        <v>-19.100000000000001</v>
      </c>
      <c r="AR32" s="4" t="s">
        <v>41</v>
      </c>
      <c r="AS32" s="4" t="s">
        <v>41</v>
      </c>
      <c r="AT32" s="4" t="s">
        <v>41</v>
      </c>
      <c r="AU32" s="4" t="s">
        <v>41</v>
      </c>
      <c r="AV32" s="4">
        <v>88</v>
      </c>
      <c r="AW32" s="4">
        <v>89</v>
      </c>
      <c r="AX32" s="4" t="s">
        <v>41</v>
      </c>
      <c r="AY32" s="4" t="s">
        <v>41</v>
      </c>
      <c r="AZ32" s="4" t="s">
        <v>41</v>
      </c>
      <c r="BA32" s="4" t="s">
        <v>41</v>
      </c>
      <c r="BB32" s="4" t="s">
        <v>41</v>
      </c>
      <c r="BC32" s="4" t="s">
        <v>41</v>
      </c>
      <c r="BD32" s="37" t="s">
        <v>221</v>
      </c>
    </row>
    <row r="33" spans="1:56" s="44" customFormat="1" ht="23" x14ac:dyDescent="0.35">
      <c r="A33" s="33" t="s">
        <v>224</v>
      </c>
      <c r="B33" s="16" t="s">
        <v>56</v>
      </c>
      <c r="C33" s="16" t="s">
        <v>181</v>
      </c>
      <c r="D33" s="16" t="s">
        <v>2</v>
      </c>
      <c r="E33" s="16" t="s">
        <v>15</v>
      </c>
      <c r="F33" s="16" t="s">
        <v>24</v>
      </c>
      <c r="G33" s="16" t="s">
        <v>15</v>
      </c>
      <c r="H33" s="16" t="s">
        <v>108</v>
      </c>
      <c r="I33" s="16" t="s">
        <v>31</v>
      </c>
      <c r="J33" s="16">
        <v>12</v>
      </c>
      <c r="K33" s="16" t="str">
        <f>IF(Table1[[#This Row],[Assessment Time (wk)]]&gt;=52,"Long",IF(Table1[[#This Row],[Assessment Time (wk)]]&gt;=26,"Medium",IF(Table1[[#This Row],[Assessment Time (wk)]]&lt;26,"Short")))</f>
        <v>Short</v>
      </c>
      <c r="L33" s="4">
        <v>115</v>
      </c>
      <c r="M33" s="4">
        <v>5.9</v>
      </c>
      <c r="N33" s="4" t="s">
        <v>35</v>
      </c>
      <c r="O33" s="4">
        <v>1.6</v>
      </c>
      <c r="P33" s="4" t="s">
        <v>41</v>
      </c>
      <c r="Q33" s="4" t="s">
        <v>41</v>
      </c>
      <c r="R33" s="4">
        <v>115</v>
      </c>
      <c r="S33" s="4">
        <v>5.8</v>
      </c>
      <c r="T33" s="4" t="s">
        <v>35</v>
      </c>
      <c r="U33" s="4">
        <v>1.5</v>
      </c>
      <c r="V33" s="4" t="s">
        <v>41</v>
      </c>
      <c r="W33" s="4" t="s">
        <v>41</v>
      </c>
      <c r="X33" s="4" t="s">
        <v>41</v>
      </c>
      <c r="Y33" s="4" t="s">
        <v>41</v>
      </c>
      <c r="Z33" s="4" t="s">
        <v>41</v>
      </c>
      <c r="AA33" s="4" t="s">
        <v>41</v>
      </c>
      <c r="AB33" s="4" t="s">
        <v>41</v>
      </c>
      <c r="AC33" s="4" t="s">
        <v>41</v>
      </c>
      <c r="AD33" s="4" t="s">
        <v>41</v>
      </c>
      <c r="AE33" s="4" t="s">
        <v>41</v>
      </c>
      <c r="AF33" s="4" t="s">
        <v>41</v>
      </c>
      <c r="AG33" s="4" t="s">
        <v>41</v>
      </c>
      <c r="AH33" s="4" t="s">
        <v>41</v>
      </c>
      <c r="AI33" s="4" t="s">
        <v>41</v>
      </c>
      <c r="AJ33" s="4">
        <v>91</v>
      </c>
      <c r="AK33" s="4">
        <v>-2.36</v>
      </c>
      <c r="AL33" s="4" t="s">
        <v>36</v>
      </c>
      <c r="AM33" s="4">
        <v>0.21</v>
      </c>
      <c r="AN33" s="4" t="s">
        <v>41</v>
      </c>
      <c r="AO33" s="4" t="s">
        <v>41</v>
      </c>
      <c r="AP33" s="4">
        <v>88</v>
      </c>
      <c r="AQ33" s="4">
        <v>-1.91</v>
      </c>
      <c r="AR33" s="4" t="s">
        <v>36</v>
      </c>
      <c r="AS33" s="4">
        <v>0.22</v>
      </c>
      <c r="AT33" s="4" t="s">
        <v>41</v>
      </c>
      <c r="AU33" s="4" t="s">
        <v>41</v>
      </c>
      <c r="AV33" s="4">
        <v>91</v>
      </c>
      <c r="AW33" s="4">
        <v>88</v>
      </c>
      <c r="AX33" s="4" t="s">
        <v>225</v>
      </c>
      <c r="AY33" s="4" t="s">
        <v>41</v>
      </c>
      <c r="AZ33" s="4" t="s">
        <v>41</v>
      </c>
      <c r="BA33" s="4" t="s">
        <v>41</v>
      </c>
      <c r="BB33" s="4" t="s">
        <v>41</v>
      </c>
      <c r="BC33" s="4" t="s">
        <v>41</v>
      </c>
      <c r="BD33" s="37" t="s">
        <v>226</v>
      </c>
    </row>
    <row r="34" spans="1:56" s="44" customFormat="1" ht="69" x14ac:dyDescent="0.35">
      <c r="A34" s="33" t="s">
        <v>224</v>
      </c>
      <c r="B34" s="16" t="s">
        <v>56</v>
      </c>
      <c r="C34" s="16" t="s">
        <v>181</v>
      </c>
      <c r="D34" s="16" t="s">
        <v>2</v>
      </c>
      <c r="E34" s="16" t="s">
        <v>15</v>
      </c>
      <c r="F34" s="16" t="s">
        <v>18</v>
      </c>
      <c r="G34" s="16" t="s">
        <v>15</v>
      </c>
      <c r="H34" s="16" t="s">
        <v>108</v>
      </c>
      <c r="I34" s="16" t="s">
        <v>31</v>
      </c>
      <c r="J34" s="16">
        <v>12</v>
      </c>
      <c r="K34" s="16" t="str">
        <f>IF(Table1[[#This Row],[Assessment Time (wk)]]&gt;=52,"Long",IF(Table1[[#This Row],[Assessment Time (wk)]]&gt;=26,"Medium",IF(Table1[[#This Row],[Assessment Time (wk)]]&lt;26,"Short")))</f>
        <v>Short</v>
      </c>
      <c r="L34" s="4">
        <v>114</v>
      </c>
      <c r="M34" s="4">
        <v>6</v>
      </c>
      <c r="N34" s="4" t="s">
        <v>35</v>
      </c>
      <c r="O34" s="4">
        <v>1.7</v>
      </c>
      <c r="P34" s="4" t="s">
        <v>41</v>
      </c>
      <c r="Q34" s="4" t="s">
        <v>41</v>
      </c>
      <c r="R34" s="4">
        <v>115</v>
      </c>
      <c r="S34" s="4">
        <v>5.8</v>
      </c>
      <c r="T34" s="4" t="s">
        <v>35</v>
      </c>
      <c r="U34" s="4">
        <v>1.5</v>
      </c>
      <c r="V34" s="4" t="s">
        <v>41</v>
      </c>
      <c r="W34" s="4" t="s">
        <v>41</v>
      </c>
      <c r="X34" s="4" t="s">
        <v>41</v>
      </c>
      <c r="Y34" s="4" t="s">
        <v>41</v>
      </c>
      <c r="Z34" s="4" t="s">
        <v>41</v>
      </c>
      <c r="AA34" s="4" t="s">
        <v>41</v>
      </c>
      <c r="AB34" s="4" t="s">
        <v>41</v>
      </c>
      <c r="AC34" s="4" t="s">
        <v>41</v>
      </c>
      <c r="AD34" s="4" t="s">
        <v>41</v>
      </c>
      <c r="AE34" s="4" t="s">
        <v>41</v>
      </c>
      <c r="AF34" s="4" t="s">
        <v>41</v>
      </c>
      <c r="AG34" s="4" t="s">
        <v>41</v>
      </c>
      <c r="AH34" s="4" t="s">
        <v>41</v>
      </c>
      <c r="AI34" s="4" t="s">
        <v>41</v>
      </c>
      <c r="AJ34" s="4">
        <v>88</v>
      </c>
      <c r="AK34" s="4">
        <v>-2.89</v>
      </c>
      <c r="AL34" s="4" t="s">
        <v>36</v>
      </c>
      <c r="AM34" s="4">
        <v>0.22</v>
      </c>
      <c r="AN34" s="4" t="s">
        <v>41</v>
      </c>
      <c r="AO34" s="4" t="s">
        <v>41</v>
      </c>
      <c r="AP34" s="4">
        <v>88</v>
      </c>
      <c r="AQ34" s="4">
        <v>-1.91</v>
      </c>
      <c r="AR34" s="4" t="s">
        <v>36</v>
      </c>
      <c r="AS34" s="4">
        <v>0.22</v>
      </c>
      <c r="AT34" s="4" t="s">
        <v>41</v>
      </c>
      <c r="AU34" s="4" t="s">
        <v>41</v>
      </c>
      <c r="AV34" s="4">
        <v>88</v>
      </c>
      <c r="AW34" s="4">
        <v>88</v>
      </c>
      <c r="AX34" s="4" t="s">
        <v>227</v>
      </c>
      <c r="AY34" s="4">
        <v>-1.17</v>
      </c>
      <c r="AZ34" s="4" t="s">
        <v>48</v>
      </c>
      <c r="BA34" s="4" t="s">
        <v>41</v>
      </c>
      <c r="BB34" s="4">
        <v>-1.84</v>
      </c>
      <c r="BC34" s="4">
        <v>-0.5</v>
      </c>
      <c r="BD34" s="37" t="s">
        <v>226</v>
      </c>
    </row>
    <row r="35" spans="1:56" s="44" customFormat="1" ht="69" x14ac:dyDescent="0.35">
      <c r="A35" s="33" t="s">
        <v>224</v>
      </c>
      <c r="B35" s="16" t="s">
        <v>56</v>
      </c>
      <c r="C35" s="16" t="s">
        <v>181</v>
      </c>
      <c r="D35" s="16" t="s">
        <v>2</v>
      </c>
      <c r="E35" s="16" t="s">
        <v>15</v>
      </c>
      <c r="F35" s="16" t="s">
        <v>16</v>
      </c>
      <c r="G35" s="16" t="s">
        <v>15</v>
      </c>
      <c r="H35" s="16" t="s">
        <v>108</v>
      </c>
      <c r="I35" s="16" t="s">
        <v>31</v>
      </c>
      <c r="J35" s="16">
        <v>12</v>
      </c>
      <c r="K35" s="16" t="str">
        <f>IF(Table1[[#This Row],[Assessment Time (wk)]]&gt;=52,"Long",IF(Table1[[#This Row],[Assessment Time (wk)]]&gt;=26,"Medium",IF(Table1[[#This Row],[Assessment Time (wk)]]&lt;26,"Short")))</f>
        <v>Short</v>
      </c>
      <c r="L35" s="4">
        <v>113</v>
      </c>
      <c r="M35" s="4">
        <v>5.9</v>
      </c>
      <c r="N35" s="4" t="s">
        <v>35</v>
      </c>
      <c r="O35" s="4">
        <v>1.4</v>
      </c>
      <c r="P35" s="4" t="s">
        <v>41</v>
      </c>
      <c r="Q35" s="4" t="s">
        <v>41</v>
      </c>
      <c r="R35" s="4">
        <v>115</v>
      </c>
      <c r="S35" s="4">
        <v>5.8</v>
      </c>
      <c r="T35" s="4" t="s">
        <v>35</v>
      </c>
      <c r="U35" s="4">
        <v>1.5</v>
      </c>
      <c r="V35" s="4" t="s">
        <v>41</v>
      </c>
      <c r="W35" s="4" t="s">
        <v>41</v>
      </c>
      <c r="X35" s="4" t="s">
        <v>41</v>
      </c>
      <c r="Y35" s="4" t="s">
        <v>41</v>
      </c>
      <c r="Z35" s="4" t="s">
        <v>41</v>
      </c>
      <c r="AA35" s="4" t="s">
        <v>41</v>
      </c>
      <c r="AB35" s="4" t="s">
        <v>41</v>
      </c>
      <c r="AC35" s="4" t="s">
        <v>41</v>
      </c>
      <c r="AD35" s="4" t="s">
        <v>41</v>
      </c>
      <c r="AE35" s="4" t="s">
        <v>41</v>
      </c>
      <c r="AF35" s="4" t="s">
        <v>41</v>
      </c>
      <c r="AG35" s="4" t="s">
        <v>41</v>
      </c>
      <c r="AH35" s="4" t="s">
        <v>41</v>
      </c>
      <c r="AI35" s="4" t="s">
        <v>41</v>
      </c>
      <c r="AJ35" s="4">
        <v>80</v>
      </c>
      <c r="AK35" s="4">
        <v>-3.24</v>
      </c>
      <c r="AL35" s="4" t="s">
        <v>36</v>
      </c>
      <c r="AM35" s="4">
        <v>0.23</v>
      </c>
      <c r="AN35" s="4" t="s">
        <v>41</v>
      </c>
      <c r="AO35" s="4" t="s">
        <v>41</v>
      </c>
      <c r="AP35" s="4">
        <v>88</v>
      </c>
      <c r="AQ35" s="4">
        <v>-1.91</v>
      </c>
      <c r="AR35" s="4" t="s">
        <v>36</v>
      </c>
      <c r="AS35" s="4">
        <v>0.22</v>
      </c>
      <c r="AT35" s="4" t="s">
        <v>41</v>
      </c>
      <c r="AU35" s="4" t="s">
        <v>41</v>
      </c>
      <c r="AV35" s="4">
        <v>80</v>
      </c>
      <c r="AW35" s="4">
        <v>88</v>
      </c>
      <c r="AX35" s="4" t="s">
        <v>227</v>
      </c>
      <c r="AY35" s="4">
        <v>-1.45</v>
      </c>
      <c r="AZ35" s="4" t="s">
        <v>48</v>
      </c>
      <c r="BA35" s="4" t="s">
        <v>41</v>
      </c>
      <c r="BB35" s="4">
        <v>-2.13</v>
      </c>
      <c r="BC35" s="4">
        <v>-0.78</v>
      </c>
      <c r="BD35" s="37" t="s">
        <v>226</v>
      </c>
    </row>
    <row r="36" spans="1:56" s="44" customFormat="1" ht="34.5" x14ac:dyDescent="0.35">
      <c r="A36" s="33" t="s">
        <v>228</v>
      </c>
      <c r="B36" s="16" t="s">
        <v>56</v>
      </c>
      <c r="C36" s="16" t="s">
        <v>181</v>
      </c>
      <c r="D36" s="16" t="s">
        <v>2</v>
      </c>
      <c r="E36" s="16" t="s">
        <v>15</v>
      </c>
      <c r="F36" s="16" t="s">
        <v>18</v>
      </c>
      <c r="G36" s="16" t="s">
        <v>15</v>
      </c>
      <c r="H36" s="16" t="s">
        <v>108</v>
      </c>
      <c r="I36" s="16" t="s">
        <v>31</v>
      </c>
      <c r="J36" s="16">
        <v>12</v>
      </c>
      <c r="K36" s="16" t="str">
        <f>IF(Table1[[#This Row],[Assessment Time (wk)]]&gt;=52,"Long",IF(Table1[[#This Row],[Assessment Time (wk)]]&gt;=26,"Medium",IF(Table1[[#This Row],[Assessment Time (wk)]]&lt;26,"Short")))</f>
        <v>Short</v>
      </c>
      <c r="L36" s="4">
        <v>116</v>
      </c>
      <c r="M36" s="4">
        <v>5.5</v>
      </c>
      <c r="N36" s="4" t="s">
        <v>35</v>
      </c>
      <c r="O36" s="4">
        <v>1.1000000000000001</v>
      </c>
      <c r="P36" s="4" t="s">
        <v>41</v>
      </c>
      <c r="Q36" s="4" t="s">
        <v>41</v>
      </c>
      <c r="R36" s="4">
        <v>116</v>
      </c>
      <c r="S36" s="4">
        <v>5.5</v>
      </c>
      <c r="T36" s="4" t="s">
        <v>35</v>
      </c>
      <c r="U36" s="4">
        <v>1.3</v>
      </c>
      <c r="V36" s="4" t="s">
        <v>41</v>
      </c>
      <c r="W36" s="4" t="s">
        <v>41</v>
      </c>
      <c r="X36" s="4" t="s">
        <v>41</v>
      </c>
      <c r="Y36" s="4" t="s">
        <v>41</v>
      </c>
      <c r="Z36" s="4" t="s">
        <v>41</v>
      </c>
      <c r="AA36" s="4" t="s">
        <v>41</v>
      </c>
      <c r="AB36" s="4" t="s">
        <v>41</v>
      </c>
      <c r="AC36" s="4" t="s">
        <v>41</v>
      </c>
      <c r="AD36" s="4" t="s">
        <v>41</v>
      </c>
      <c r="AE36" s="4" t="s">
        <v>41</v>
      </c>
      <c r="AF36" s="4" t="s">
        <v>41</v>
      </c>
      <c r="AG36" s="4" t="s">
        <v>41</v>
      </c>
      <c r="AH36" s="4" t="s">
        <v>41</v>
      </c>
      <c r="AI36" s="4" t="s">
        <v>41</v>
      </c>
      <c r="AJ36" s="4">
        <v>113</v>
      </c>
      <c r="AK36" s="4">
        <v>-2.5</v>
      </c>
      <c r="AL36" s="4" t="s">
        <v>36</v>
      </c>
      <c r="AM36" s="4">
        <v>0.18</v>
      </c>
      <c r="AN36" s="4" t="s">
        <v>41</v>
      </c>
      <c r="AO36" s="4" t="s">
        <v>41</v>
      </c>
      <c r="AP36" s="4">
        <v>113</v>
      </c>
      <c r="AQ36" s="4">
        <v>-1.6</v>
      </c>
      <c r="AR36" s="4" t="s">
        <v>36</v>
      </c>
      <c r="AS36" s="4">
        <v>0.18</v>
      </c>
      <c r="AT36" s="4" t="s">
        <v>41</v>
      </c>
      <c r="AU36" s="4" t="s">
        <v>41</v>
      </c>
      <c r="AV36" s="4">
        <v>113</v>
      </c>
      <c r="AW36" s="4">
        <v>113</v>
      </c>
      <c r="AX36" s="4" t="s">
        <v>229</v>
      </c>
      <c r="AY36" s="4">
        <v>-0.9</v>
      </c>
      <c r="AZ36" s="4" t="s">
        <v>48</v>
      </c>
      <c r="BA36" s="4" t="s">
        <v>41</v>
      </c>
      <c r="BB36" s="4">
        <v>-1.39</v>
      </c>
      <c r="BC36" s="4">
        <v>-0.42</v>
      </c>
      <c r="BD36" s="37" t="s">
        <v>50</v>
      </c>
    </row>
    <row r="37" spans="1:56" s="44" customFormat="1" ht="34.5" x14ac:dyDescent="0.35">
      <c r="A37" s="33" t="s">
        <v>228</v>
      </c>
      <c r="B37" s="16" t="s">
        <v>56</v>
      </c>
      <c r="C37" s="16" t="s">
        <v>181</v>
      </c>
      <c r="D37" s="16" t="s">
        <v>2</v>
      </c>
      <c r="E37" s="16" t="s">
        <v>15</v>
      </c>
      <c r="F37" s="16" t="s">
        <v>16</v>
      </c>
      <c r="G37" s="16" t="s">
        <v>15</v>
      </c>
      <c r="H37" s="16" t="s">
        <v>108</v>
      </c>
      <c r="I37" s="16" t="s">
        <v>31</v>
      </c>
      <c r="J37" s="16">
        <v>12</v>
      </c>
      <c r="K37" s="16" t="str">
        <f>IF(Table1[[#This Row],[Assessment Time (wk)]]&gt;=52,"Long",IF(Table1[[#This Row],[Assessment Time (wk)]]&gt;=26,"Medium",IF(Table1[[#This Row],[Assessment Time (wk)]]&lt;26,"Short")))</f>
        <v>Short</v>
      </c>
      <c r="L37" s="4">
        <v>116</v>
      </c>
      <c r="M37" s="4">
        <v>5.7</v>
      </c>
      <c r="N37" s="4" t="s">
        <v>35</v>
      </c>
      <c r="O37" s="4">
        <v>1.3</v>
      </c>
      <c r="P37" s="4" t="s">
        <v>41</v>
      </c>
      <c r="Q37" s="4" t="s">
        <v>41</v>
      </c>
      <c r="R37" s="4">
        <v>116</v>
      </c>
      <c r="S37" s="4">
        <v>5.5</v>
      </c>
      <c r="T37" s="4" t="s">
        <v>35</v>
      </c>
      <c r="U37" s="4">
        <v>1.3</v>
      </c>
      <c r="V37" s="4" t="s">
        <v>41</v>
      </c>
      <c r="W37" s="4" t="s">
        <v>41</v>
      </c>
      <c r="X37" s="4" t="s">
        <v>41</v>
      </c>
      <c r="Y37" s="4" t="s">
        <v>41</v>
      </c>
      <c r="Z37" s="4" t="s">
        <v>41</v>
      </c>
      <c r="AA37" s="4" t="s">
        <v>41</v>
      </c>
      <c r="AB37" s="4" t="s">
        <v>41</v>
      </c>
      <c r="AC37" s="4" t="s">
        <v>41</v>
      </c>
      <c r="AD37" s="4" t="s">
        <v>41</v>
      </c>
      <c r="AE37" s="4" t="s">
        <v>41</v>
      </c>
      <c r="AF37" s="4" t="s">
        <v>41</v>
      </c>
      <c r="AG37" s="4" t="s">
        <v>41</v>
      </c>
      <c r="AH37" s="4" t="s">
        <v>41</v>
      </c>
      <c r="AI37" s="4" t="s">
        <v>41</v>
      </c>
      <c r="AJ37" s="4">
        <v>114</v>
      </c>
      <c r="AK37" s="4">
        <v>-2.4700000000000002</v>
      </c>
      <c r="AL37" s="4" t="s">
        <v>36</v>
      </c>
      <c r="AM37" s="4">
        <v>0.18</v>
      </c>
      <c r="AN37" s="4" t="s">
        <v>41</v>
      </c>
      <c r="AO37" s="4" t="s">
        <v>41</v>
      </c>
      <c r="AP37" s="4">
        <v>113</v>
      </c>
      <c r="AQ37" s="4">
        <v>-1.6</v>
      </c>
      <c r="AR37" s="4" t="s">
        <v>36</v>
      </c>
      <c r="AS37" s="4">
        <v>0.18</v>
      </c>
      <c r="AT37" s="4" t="s">
        <v>41</v>
      </c>
      <c r="AU37" s="4" t="s">
        <v>41</v>
      </c>
      <c r="AV37" s="4">
        <v>114</v>
      </c>
      <c r="AW37" s="4">
        <v>113</v>
      </c>
      <c r="AX37" s="4" t="s">
        <v>229</v>
      </c>
      <c r="AY37" s="4">
        <v>-0.87</v>
      </c>
      <c r="AZ37" s="4" t="s">
        <v>48</v>
      </c>
      <c r="BA37" s="4" t="s">
        <v>41</v>
      </c>
      <c r="BB37" s="4">
        <v>-1.36</v>
      </c>
      <c r="BC37" s="4">
        <v>-0.39</v>
      </c>
      <c r="BD37" s="37" t="s">
        <v>50</v>
      </c>
    </row>
    <row r="38" spans="1:56" s="44" customFormat="1" ht="23" x14ac:dyDescent="0.35">
      <c r="A38" s="33" t="s">
        <v>230</v>
      </c>
      <c r="B38" s="16" t="s">
        <v>56</v>
      </c>
      <c r="C38" s="16" t="s">
        <v>181</v>
      </c>
      <c r="D38" s="16" t="s">
        <v>2</v>
      </c>
      <c r="E38" s="16" t="s">
        <v>15</v>
      </c>
      <c r="F38" s="16" t="s">
        <v>18</v>
      </c>
      <c r="G38" s="16" t="s">
        <v>15</v>
      </c>
      <c r="H38" s="16" t="s">
        <v>108</v>
      </c>
      <c r="I38" s="16" t="s">
        <v>31</v>
      </c>
      <c r="J38" s="16">
        <v>12</v>
      </c>
      <c r="K38" s="16" t="str">
        <f>IF(Table1[[#This Row],[Assessment Time (wk)]]&gt;=52,"Long",IF(Table1[[#This Row],[Assessment Time (wk)]]&gt;=26,"Medium",IF(Table1[[#This Row],[Assessment Time (wk)]]&lt;26,"Short")))</f>
        <v>Short</v>
      </c>
      <c r="L38" s="4">
        <v>114</v>
      </c>
      <c r="M38" s="4">
        <v>6.1</v>
      </c>
      <c r="N38" s="4" t="s">
        <v>35</v>
      </c>
      <c r="O38" s="4">
        <v>1.6</v>
      </c>
      <c r="P38" s="4" t="s">
        <v>41</v>
      </c>
      <c r="Q38" s="4" t="s">
        <v>41</v>
      </c>
      <c r="R38" s="4">
        <v>108</v>
      </c>
      <c r="S38" s="4">
        <v>5.9</v>
      </c>
      <c r="T38" s="4" t="s">
        <v>35</v>
      </c>
      <c r="U38" s="4">
        <v>1.4</v>
      </c>
      <c r="V38" s="4" t="s">
        <v>41</v>
      </c>
      <c r="W38" s="4" t="s">
        <v>41</v>
      </c>
      <c r="X38" s="4" t="s">
        <v>41</v>
      </c>
      <c r="Y38" s="4" t="s">
        <v>41</v>
      </c>
      <c r="Z38" s="4" t="s">
        <v>41</v>
      </c>
      <c r="AA38" s="4" t="s">
        <v>41</v>
      </c>
      <c r="AB38" s="4" t="s">
        <v>41</v>
      </c>
      <c r="AC38" s="4" t="s">
        <v>41</v>
      </c>
      <c r="AD38" s="4" t="s">
        <v>41</v>
      </c>
      <c r="AE38" s="4" t="s">
        <v>41</v>
      </c>
      <c r="AF38" s="4" t="s">
        <v>41</v>
      </c>
      <c r="AG38" s="4" t="s">
        <v>41</v>
      </c>
      <c r="AH38" s="4" t="s">
        <v>41</v>
      </c>
      <c r="AI38" s="4" t="s">
        <v>41</v>
      </c>
      <c r="AJ38" s="4">
        <v>110</v>
      </c>
      <c r="AK38" s="4">
        <v>-2.72</v>
      </c>
      <c r="AL38" s="4" t="s">
        <v>36</v>
      </c>
      <c r="AM38" s="4">
        <v>0.22</v>
      </c>
      <c r="AN38" s="4" t="s">
        <v>41</v>
      </c>
      <c r="AO38" s="4" t="s">
        <v>41</v>
      </c>
      <c r="AP38" s="4">
        <v>106</v>
      </c>
      <c r="AQ38" s="4">
        <v>-1.39</v>
      </c>
      <c r="AR38" s="4" t="s">
        <v>36</v>
      </c>
      <c r="AS38" s="4">
        <v>0.23</v>
      </c>
      <c r="AT38" s="4" t="s">
        <v>41</v>
      </c>
      <c r="AU38" s="4" t="s">
        <v>41</v>
      </c>
      <c r="AV38" s="4">
        <v>110</v>
      </c>
      <c r="AW38" s="4">
        <v>106</v>
      </c>
      <c r="AX38" s="4" t="s">
        <v>231</v>
      </c>
      <c r="AY38" s="4" t="s">
        <v>41</v>
      </c>
      <c r="AZ38" s="4" t="s">
        <v>41</v>
      </c>
      <c r="BA38" s="4" t="s">
        <v>41</v>
      </c>
      <c r="BB38" s="4" t="s">
        <v>41</v>
      </c>
      <c r="BC38" s="4" t="s">
        <v>41</v>
      </c>
      <c r="BD38" s="37" t="s">
        <v>232</v>
      </c>
    </row>
    <row r="39" spans="1:56" s="44" customFormat="1" ht="23" x14ac:dyDescent="0.35">
      <c r="A39" s="33" t="s">
        <v>230</v>
      </c>
      <c r="B39" s="16" t="s">
        <v>56</v>
      </c>
      <c r="C39" s="16" t="s">
        <v>181</v>
      </c>
      <c r="D39" s="16" t="s">
        <v>2</v>
      </c>
      <c r="E39" s="16" t="s">
        <v>15</v>
      </c>
      <c r="F39" s="16" t="s">
        <v>16</v>
      </c>
      <c r="G39" s="16" t="s">
        <v>15</v>
      </c>
      <c r="H39" s="16" t="s">
        <v>108</v>
      </c>
      <c r="I39" s="16" t="s">
        <v>31</v>
      </c>
      <c r="J39" s="16">
        <v>12</v>
      </c>
      <c r="K39" s="16" t="str">
        <f>IF(Table1[[#This Row],[Assessment Time (wk)]]&gt;=52,"Long",IF(Table1[[#This Row],[Assessment Time (wk)]]&gt;=26,"Medium",IF(Table1[[#This Row],[Assessment Time (wk)]]&lt;26,"Short")))</f>
        <v>Short</v>
      </c>
      <c r="L39" s="4">
        <v>112</v>
      </c>
      <c r="M39" s="4">
        <v>6.2</v>
      </c>
      <c r="N39" s="4" t="s">
        <v>35</v>
      </c>
      <c r="O39" s="4">
        <v>1.5</v>
      </c>
      <c r="P39" s="4" t="s">
        <v>41</v>
      </c>
      <c r="Q39" s="4" t="s">
        <v>41</v>
      </c>
      <c r="R39" s="4">
        <v>108</v>
      </c>
      <c r="S39" s="4">
        <v>5.9</v>
      </c>
      <c r="T39" s="4" t="s">
        <v>35</v>
      </c>
      <c r="U39" s="4">
        <v>1.4</v>
      </c>
      <c r="V39" s="4" t="s">
        <v>41</v>
      </c>
      <c r="W39" s="4" t="s">
        <v>41</v>
      </c>
      <c r="X39" s="4" t="s">
        <v>41</v>
      </c>
      <c r="Y39" s="4" t="s">
        <v>41</v>
      </c>
      <c r="Z39" s="4" t="s">
        <v>41</v>
      </c>
      <c r="AA39" s="4" t="s">
        <v>41</v>
      </c>
      <c r="AB39" s="4" t="s">
        <v>41</v>
      </c>
      <c r="AC39" s="4" t="s">
        <v>41</v>
      </c>
      <c r="AD39" s="4" t="s">
        <v>41</v>
      </c>
      <c r="AE39" s="4" t="s">
        <v>41</v>
      </c>
      <c r="AF39" s="4" t="s">
        <v>41</v>
      </c>
      <c r="AG39" s="4" t="s">
        <v>41</v>
      </c>
      <c r="AH39" s="4" t="s">
        <v>41</v>
      </c>
      <c r="AI39" s="4" t="s">
        <v>41</v>
      </c>
      <c r="AJ39" s="4">
        <v>111</v>
      </c>
      <c r="AK39" s="4">
        <v>-2.84</v>
      </c>
      <c r="AL39" s="4" t="s">
        <v>36</v>
      </c>
      <c r="AM39" s="4">
        <v>0.23</v>
      </c>
      <c r="AN39" s="4" t="s">
        <v>41</v>
      </c>
      <c r="AO39" s="4" t="s">
        <v>41</v>
      </c>
      <c r="AP39" s="4">
        <v>106</v>
      </c>
      <c r="AQ39" s="4">
        <v>-1.39</v>
      </c>
      <c r="AR39" s="4" t="s">
        <v>36</v>
      </c>
      <c r="AS39" s="4">
        <v>0.23</v>
      </c>
      <c r="AT39" s="4" t="s">
        <v>41</v>
      </c>
      <c r="AU39" s="4" t="s">
        <v>41</v>
      </c>
      <c r="AV39" s="4">
        <v>111</v>
      </c>
      <c r="AW39" s="4">
        <v>106</v>
      </c>
      <c r="AX39" s="4" t="s">
        <v>231</v>
      </c>
      <c r="AY39" s="4" t="s">
        <v>41</v>
      </c>
      <c r="AZ39" s="4" t="s">
        <v>41</v>
      </c>
      <c r="BA39" s="4" t="s">
        <v>41</v>
      </c>
      <c r="BB39" s="4" t="s">
        <v>41</v>
      </c>
      <c r="BC39" s="4" t="s">
        <v>41</v>
      </c>
      <c r="BD39" s="37" t="s">
        <v>232</v>
      </c>
    </row>
    <row r="40" spans="1:56" s="44" customFormat="1" x14ac:dyDescent="0.35">
      <c r="A40" s="33" t="s">
        <v>233</v>
      </c>
      <c r="B40" s="16" t="s">
        <v>56</v>
      </c>
      <c r="C40" s="16" t="s">
        <v>181</v>
      </c>
      <c r="D40" s="16" t="s">
        <v>2</v>
      </c>
      <c r="E40" s="16" t="s">
        <v>15</v>
      </c>
      <c r="F40" s="16" t="s">
        <v>526</v>
      </c>
      <c r="G40" s="16" t="s">
        <v>15</v>
      </c>
      <c r="H40" s="16" t="s">
        <v>234</v>
      </c>
      <c r="I40" s="16" t="s">
        <v>31</v>
      </c>
      <c r="J40" s="16">
        <v>12</v>
      </c>
      <c r="K40" s="16" t="str">
        <f>IF(Table1[[#This Row],[Assessment Time (wk)]]&gt;=52,"Long",IF(Table1[[#This Row],[Assessment Time (wk)]]&gt;=26,"Medium",IF(Table1[[#This Row],[Assessment Time (wk)]]&lt;26,"Short")))</f>
        <v>Short</v>
      </c>
      <c r="L40" s="4">
        <v>106</v>
      </c>
      <c r="M40" s="4">
        <v>5.5</v>
      </c>
      <c r="N40" s="4" t="s">
        <v>35</v>
      </c>
      <c r="O40" s="4">
        <v>1.3</v>
      </c>
      <c r="P40" s="4" t="s">
        <v>41</v>
      </c>
      <c r="Q40" s="4" t="s">
        <v>41</v>
      </c>
      <c r="R40" s="4">
        <v>109</v>
      </c>
      <c r="S40" s="4">
        <v>5.5</v>
      </c>
      <c r="T40" s="4" t="s">
        <v>35</v>
      </c>
      <c r="U40" s="4">
        <v>1.4</v>
      </c>
      <c r="V40" s="4" t="s">
        <v>41</v>
      </c>
      <c r="W40" s="4" t="s">
        <v>41</v>
      </c>
      <c r="X40" s="4" t="s">
        <v>41</v>
      </c>
      <c r="Y40" s="4" t="s">
        <v>41</v>
      </c>
      <c r="Z40" s="4" t="s">
        <v>41</v>
      </c>
      <c r="AA40" s="4" t="s">
        <v>41</v>
      </c>
      <c r="AB40" s="4" t="s">
        <v>41</v>
      </c>
      <c r="AC40" s="4" t="s">
        <v>41</v>
      </c>
      <c r="AD40" s="4" t="s">
        <v>41</v>
      </c>
      <c r="AE40" s="4" t="s">
        <v>41</v>
      </c>
      <c r="AF40" s="4" t="s">
        <v>41</v>
      </c>
      <c r="AG40" s="4" t="s">
        <v>41</v>
      </c>
      <c r="AH40" s="4" t="s">
        <v>41</v>
      </c>
      <c r="AI40" s="4" t="s">
        <v>41</v>
      </c>
      <c r="AJ40" s="4">
        <v>106</v>
      </c>
      <c r="AK40" s="4">
        <v>-2.69</v>
      </c>
      <c r="AL40" s="4" t="s">
        <v>36</v>
      </c>
      <c r="AM40" s="4">
        <v>0.19</v>
      </c>
      <c r="AN40" s="4" t="s">
        <v>41</v>
      </c>
      <c r="AO40" s="4" t="s">
        <v>41</v>
      </c>
      <c r="AP40" s="4">
        <v>109</v>
      </c>
      <c r="AQ40" s="4">
        <v>-2.31</v>
      </c>
      <c r="AR40" s="4" t="s">
        <v>36</v>
      </c>
      <c r="AS40" s="4">
        <v>0.18</v>
      </c>
      <c r="AT40" s="4" t="s">
        <v>41</v>
      </c>
      <c r="AU40" s="4" t="s">
        <v>41</v>
      </c>
      <c r="AV40" s="4">
        <v>106</v>
      </c>
      <c r="AW40" s="4">
        <v>109</v>
      </c>
      <c r="AX40" s="4" t="s">
        <v>82</v>
      </c>
      <c r="AY40" s="4" t="s">
        <v>41</v>
      </c>
      <c r="AZ40" s="4" t="s">
        <v>41</v>
      </c>
      <c r="BA40" s="4" t="s">
        <v>41</v>
      </c>
      <c r="BB40" s="4" t="s">
        <v>41</v>
      </c>
      <c r="BC40" s="4" t="s">
        <v>41</v>
      </c>
      <c r="BD40" s="37">
        <v>0.124</v>
      </c>
    </row>
    <row r="41" spans="1:56" s="44" customFormat="1" x14ac:dyDescent="0.35">
      <c r="A41" s="33" t="s">
        <v>235</v>
      </c>
      <c r="B41" s="16" t="s">
        <v>56</v>
      </c>
      <c r="C41" s="16" t="s">
        <v>181</v>
      </c>
      <c r="D41" s="16" t="s">
        <v>2</v>
      </c>
      <c r="E41" s="16" t="s">
        <v>15</v>
      </c>
      <c r="F41" s="16" t="s">
        <v>236</v>
      </c>
      <c r="G41" s="16" t="s">
        <v>15</v>
      </c>
      <c r="H41" s="16" t="s">
        <v>60</v>
      </c>
      <c r="I41" s="16" t="s">
        <v>31</v>
      </c>
      <c r="J41" s="16">
        <v>12</v>
      </c>
      <c r="K41" s="16" t="str">
        <f>IF(Table1[[#This Row],[Assessment Time (wk)]]&gt;=52,"Long",IF(Table1[[#This Row],[Assessment Time (wk)]]&gt;=26,"Medium",IF(Table1[[#This Row],[Assessment Time (wk)]]&lt;26,"Short")))</f>
        <v>Short</v>
      </c>
      <c r="L41" s="4">
        <v>85</v>
      </c>
      <c r="M41" s="4">
        <v>5.79</v>
      </c>
      <c r="N41" s="4" t="s">
        <v>35</v>
      </c>
      <c r="O41" s="4">
        <v>1.23</v>
      </c>
      <c r="P41" s="4" t="s">
        <v>41</v>
      </c>
      <c r="Q41" s="4" t="s">
        <v>41</v>
      </c>
      <c r="R41" s="4">
        <v>167</v>
      </c>
      <c r="S41" s="4">
        <v>5.78</v>
      </c>
      <c r="T41" s="4" t="s">
        <v>35</v>
      </c>
      <c r="U41" s="4">
        <v>1.17</v>
      </c>
      <c r="V41" s="4" t="s">
        <v>41</v>
      </c>
      <c r="W41" s="4" t="s">
        <v>41</v>
      </c>
      <c r="X41" s="4" t="s">
        <v>41</v>
      </c>
      <c r="Y41" s="4" t="s">
        <v>41</v>
      </c>
      <c r="Z41" s="4" t="s">
        <v>41</v>
      </c>
      <c r="AA41" s="4" t="s">
        <v>41</v>
      </c>
      <c r="AB41" s="4" t="s">
        <v>41</v>
      </c>
      <c r="AC41" s="4" t="s">
        <v>41</v>
      </c>
      <c r="AD41" s="4" t="s">
        <v>41</v>
      </c>
      <c r="AE41" s="4" t="s">
        <v>41</v>
      </c>
      <c r="AF41" s="4" t="s">
        <v>41</v>
      </c>
      <c r="AG41" s="4" t="s">
        <v>41</v>
      </c>
      <c r="AH41" s="4" t="s">
        <v>41</v>
      </c>
      <c r="AI41" s="4" t="s">
        <v>41</v>
      </c>
      <c r="AJ41" s="4">
        <v>85</v>
      </c>
      <c r="AK41" s="4">
        <v>-2.41</v>
      </c>
      <c r="AL41" s="4" t="s">
        <v>36</v>
      </c>
      <c r="AM41" s="4">
        <v>0.21</v>
      </c>
      <c r="AN41" s="4" t="s">
        <v>41</v>
      </c>
      <c r="AO41" s="4" t="s">
        <v>41</v>
      </c>
      <c r="AP41" s="4">
        <v>167</v>
      </c>
      <c r="AQ41" s="4">
        <v>-1.61</v>
      </c>
      <c r="AR41" s="4" t="s">
        <v>36</v>
      </c>
      <c r="AS41" s="4">
        <v>0.18</v>
      </c>
      <c r="AT41" s="4" t="s">
        <v>41</v>
      </c>
      <c r="AU41" s="4" t="s">
        <v>41</v>
      </c>
      <c r="AV41" s="4">
        <v>85</v>
      </c>
      <c r="AW41" s="4">
        <v>167</v>
      </c>
      <c r="AX41" s="4" t="s">
        <v>82</v>
      </c>
      <c r="AY41" s="4" t="s">
        <v>41</v>
      </c>
      <c r="AZ41" s="4" t="s">
        <v>48</v>
      </c>
      <c r="BA41" s="4" t="s">
        <v>41</v>
      </c>
      <c r="BB41" s="4">
        <v>-1.18</v>
      </c>
      <c r="BC41" s="4">
        <v>-0.43</v>
      </c>
      <c r="BD41" s="37" t="s">
        <v>41</v>
      </c>
    </row>
    <row r="42" spans="1:56" s="44" customFormat="1" x14ac:dyDescent="0.35">
      <c r="A42" s="33" t="s">
        <v>235</v>
      </c>
      <c r="B42" s="16" t="s">
        <v>56</v>
      </c>
      <c r="C42" s="16" t="s">
        <v>181</v>
      </c>
      <c r="D42" s="16" t="s">
        <v>2</v>
      </c>
      <c r="E42" s="16" t="s">
        <v>15</v>
      </c>
      <c r="F42" s="16" t="s">
        <v>18</v>
      </c>
      <c r="G42" s="16" t="s">
        <v>15</v>
      </c>
      <c r="H42" s="16" t="s">
        <v>60</v>
      </c>
      <c r="I42" s="16" t="s">
        <v>31</v>
      </c>
      <c r="J42" s="16">
        <v>12</v>
      </c>
      <c r="K42" s="16" t="str">
        <f>IF(Table1[[#This Row],[Assessment Time (wk)]]&gt;=52,"Long",IF(Table1[[#This Row],[Assessment Time (wk)]]&gt;=26,"Medium",IF(Table1[[#This Row],[Assessment Time (wk)]]&lt;26,"Short")))</f>
        <v>Short</v>
      </c>
      <c r="L42" s="4">
        <v>86</v>
      </c>
      <c r="M42" s="4">
        <v>5.76</v>
      </c>
      <c r="N42" s="4" t="s">
        <v>35</v>
      </c>
      <c r="O42" s="4">
        <v>1.17</v>
      </c>
      <c r="P42" s="4" t="s">
        <v>41</v>
      </c>
      <c r="Q42" s="4" t="s">
        <v>41</v>
      </c>
      <c r="R42" s="4">
        <v>167</v>
      </c>
      <c r="S42" s="4">
        <v>5.78</v>
      </c>
      <c r="T42" s="4" t="s">
        <v>35</v>
      </c>
      <c r="U42" s="4">
        <v>1.17</v>
      </c>
      <c r="V42" s="4" t="s">
        <v>41</v>
      </c>
      <c r="W42" s="4" t="s">
        <v>41</v>
      </c>
      <c r="X42" s="4" t="s">
        <v>41</v>
      </c>
      <c r="Y42" s="4" t="s">
        <v>41</v>
      </c>
      <c r="Z42" s="4" t="s">
        <v>41</v>
      </c>
      <c r="AA42" s="4" t="s">
        <v>41</v>
      </c>
      <c r="AB42" s="4" t="s">
        <v>41</v>
      </c>
      <c r="AC42" s="4" t="s">
        <v>41</v>
      </c>
      <c r="AD42" s="4" t="s">
        <v>41</v>
      </c>
      <c r="AE42" s="4" t="s">
        <v>41</v>
      </c>
      <c r="AF42" s="4" t="s">
        <v>41</v>
      </c>
      <c r="AG42" s="4" t="s">
        <v>41</v>
      </c>
      <c r="AH42" s="4" t="s">
        <v>41</v>
      </c>
      <c r="AI42" s="4" t="s">
        <v>41</v>
      </c>
      <c r="AJ42" s="4">
        <v>86</v>
      </c>
      <c r="AK42" s="4">
        <v>-2.5299999999999998</v>
      </c>
      <c r="AL42" s="4" t="s">
        <v>36</v>
      </c>
      <c r="AM42" s="4">
        <v>0.21</v>
      </c>
      <c r="AN42" s="4" t="s">
        <v>41</v>
      </c>
      <c r="AO42" s="4" t="s">
        <v>41</v>
      </c>
      <c r="AP42" s="4">
        <v>167</v>
      </c>
      <c r="AQ42" s="4">
        <v>-1.61</v>
      </c>
      <c r="AR42" s="4" t="s">
        <v>36</v>
      </c>
      <c r="AS42" s="4">
        <v>0.18</v>
      </c>
      <c r="AT42" s="4" t="s">
        <v>41</v>
      </c>
      <c r="AU42" s="4" t="s">
        <v>41</v>
      </c>
      <c r="AV42" s="4">
        <v>86</v>
      </c>
      <c r="AW42" s="4">
        <v>167</v>
      </c>
      <c r="AX42" s="4" t="s">
        <v>82</v>
      </c>
      <c r="AY42" s="4" t="s">
        <v>41</v>
      </c>
      <c r="AZ42" s="4" t="s">
        <v>48</v>
      </c>
      <c r="BA42" s="4" t="s">
        <v>41</v>
      </c>
      <c r="BB42" s="4">
        <v>-1.3</v>
      </c>
      <c r="BC42" s="4">
        <v>-0.56000000000000005</v>
      </c>
      <c r="BD42" s="37" t="s">
        <v>41</v>
      </c>
    </row>
    <row r="43" spans="1:56" s="44" customFormat="1" x14ac:dyDescent="0.35">
      <c r="A43" s="33" t="s">
        <v>237</v>
      </c>
      <c r="B43" s="16" t="s">
        <v>56</v>
      </c>
      <c r="C43" s="16" t="s">
        <v>181</v>
      </c>
      <c r="D43" s="16" t="s">
        <v>2</v>
      </c>
      <c r="E43" s="16" t="s">
        <v>15</v>
      </c>
      <c r="F43" s="16" t="s">
        <v>18</v>
      </c>
      <c r="G43" s="16" t="s">
        <v>15</v>
      </c>
      <c r="H43" s="16" t="s">
        <v>32</v>
      </c>
      <c r="I43" s="16" t="s">
        <v>31</v>
      </c>
      <c r="J43" s="16">
        <v>12</v>
      </c>
      <c r="K43" s="16" t="str">
        <f>IF(Table1[[#This Row],[Assessment Time (wk)]]&gt;=52,"Long",IF(Table1[[#This Row],[Assessment Time (wk)]]&gt;=26,"Medium",IF(Table1[[#This Row],[Assessment Time (wk)]]&lt;26,"Short")))</f>
        <v>Short</v>
      </c>
      <c r="L43" s="4">
        <v>203</v>
      </c>
      <c r="M43" s="4">
        <v>5.7</v>
      </c>
      <c r="N43" s="4" t="s">
        <v>35</v>
      </c>
      <c r="O43" s="4">
        <v>1.7</v>
      </c>
      <c r="P43" s="4" t="s">
        <v>41</v>
      </c>
      <c r="Q43" s="4" t="s">
        <v>41</v>
      </c>
      <c r="R43" s="4">
        <v>202</v>
      </c>
      <c r="S43" s="4">
        <v>5.6</v>
      </c>
      <c r="T43" s="4" t="s">
        <v>35</v>
      </c>
      <c r="U43" s="4">
        <v>1.7</v>
      </c>
      <c r="V43" s="4" t="s">
        <v>41</v>
      </c>
      <c r="W43" s="4" t="s">
        <v>41</v>
      </c>
      <c r="X43" s="4" t="s">
        <v>41</v>
      </c>
      <c r="Y43" s="4" t="s">
        <v>41</v>
      </c>
      <c r="Z43" s="4" t="s">
        <v>41</v>
      </c>
      <c r="AA43" s="4" t="s">
        <v>41</v>
      </c>
      <c r="AB43" s="4" t="s">
        <v>41</v>
      </c>
      <c r="AC43" s="4" t="s">
        <v>41</v>
      </c>
      <c r="AD43" s="4" t="s">
        <v>41</v>
      </c>
      <c r="AE43" s="4" t="s">
        <v>41</v>
      </c>
      <c r="AF43" s="4" t="s">
        <v>41</v>
      </c>
      <c r="AG43" s="4" t="s">
        <v>41</v>
      </c>
      <c r="AH43" s="4" t="s">
        <v>41</v>
      </c>
      <c r="AI43" s="4" t="s">
        <v>41</v>
      </c>
      <c r="AJ43" s="4">
        <v>172</v>
      </c>
      <c r="AK43" s="4">
        <v>-2.4</v>
      </c>
      <c r="AL43" s="4" t="s">
        <v>36</v>
      </c>
      <c r="AM43" s="4">
        <v>0.14000000000000001</v>
      </c>
      <c r="AN43" s="4" t="s">
        <v>41</v>
      </c>
      <c r="AO43" s="4" t="s">
        <v>41</v>
      </c>
      <c r="AP43" s="4">
        <v>173</v>
      </c>
      <c r="AQ43" s="4">
        <v>-1.97</v>
      </c>
      <c r="AR43" s="4" t="s">
        <v>36</v>
      </c>
      <c r="AS43" s="4">
        <v>0.14000000000000001</v>
      </c>
      <c r="AT43" s="4" t="s">
        <v>41</v>
      </c>
      <c r="AU43" s="4" t="s">
        <v>41</v>
      </c>
      <c r="AV43" s="4">
        <v>172</v>
      </c>
      <c r="AW43" s="4">
        <v>173</v>
      </c>
      <c r="AX43" s="4" t="s">
        <v>82</v>
      </c>
      <c r="AY43" s="4">
        <v>-0.43</v>
      </c>
      <c r="AZ43" s="4" t="s">
        <v>48</v>
      </c>
      <c r="BA43" s="4" t="s">
        <v>41</v>
      </c>
      <c r="BB43" s="4">
        <v>-0.82</v>
      </c>
      <c r="BC43" s="4">
        <v>-0.04</v>
      </c>
      <c r="BD43" s="37">
        <v>0.03</v>
      </c>
    </row>
    <row r="44" spans="1:56" s="44" customFormat="1" ht="80.5" x14ac:dyDescent="0.35">
      <c r="A44" s="33" t="s">
        <v>238</v>
      </c>
      <c r="B44" s="16" t="s">
        <v>63</v>
      </c>
      <c r="C44" s="16" t="s">
        <v>197</v>
      </c>
      <c r="D44" s="16" t="s">
        <v>239</v>
      </c>
      <c r="E44" s="16" t="s">
        <v>15</v>
      </c>
      <c r="F44" s="16" t="s">
        <v>240</v>
      </c>
      <c r="G44" s="16" t="s">
        <v>241</v>
      </c>
      <c r="H44" s="16" t="s">
        <v>188</v>
      </c>
      <c r="I44" s="16" t="s">
        <v>31</v>
      </c>
      <c r="J44" s="16">
        <v>12</v>
      </c>
      <c r="K44" s="16" t="str">
        <f>IF(Table1[[#This Row],[Assessment Time (wk)]]&gt;=52,"Long",IF(Table1[[#This Row],[Assessment Time (wk)]]&gt;=26,"Medium",IF(Table1[[#This Row],[Assessment Time (wk)]]&lt;26,"Short")))</f>
        <v>Short</v>
      </c>
      <c r="L44" s="4">
        <v>206</v>
      </c>
      <c r="M44" s="4">
        <v>6</v>
      </c>
      <c r="N44" s="4" t="s">
        <v>212</v>
      </c>
      <c r="O44" s="4">
        <v>0.11</v>
      </c>
      <c r="P44" s="4">
        <v>5.73</v>
      </c>
      <c r="Q44" s="4">
        <v>6.18</v>
      </c>
      <c r="R44" s="4">
        <v>196</v>
      </c>
      <c r="S44" s="4">
        <v>5.8</v>
      </c>
      <c r="T44" s="4" t="s">
        <v>212</v>
      </c>
      <c r="U44" s="4">
        <v>0.11</v>
      </c>
      <c r="V44" s="4">
        <v>5.63</v>
      </c>
      <c r="W44" s="4">
        <v>6.05</v>
      </c>
      <c r="X44" s="4" t="s">
        <v>41</v>
      </c>
      <c r="Y44" s="4" t="s">
        <v>41</v>
      </c>
      <c r="Z44" s="4" t="s">
        <v>41</v>
      </c>
      <c r="AA44" s="4" t="s">
        <v>41</v>
      </c>
      <c r="AB44" s="4" t="s">
        <v>41</v>
      </c>
      <c r="AC44" s="4" t="s">
        <v>41</v>
      </c>
      <c r="AD44" s="4" t="s">
        <v>41</v>
      </c>
      <c r="AE44" s="4" t="s">
        <v>41</v>
      </c>
      <c r="AF44" s="4" t="s">
        <v>41</v>
      </c>
      <c r="AG44" s="4" t="s">
        <v>41</v>
      </c>
      <c r="AH44" s="4" t="s">
        <v>41</v>
      </c>
      <c r="AI44" s="4" t="s">
        <v>41</v>
      </c>
      <c r="AJ44" s="4">
        <v>206</v>
      </c>
      <c r="AK44" s="4">
        <v>-1.7</v>
      </c>
      <c r="AL44" s="4" t="s">
        <v>212</v>
      </c>
      <c r="AM44" s="4">
        <v>0.12</v>
      </c>
      <c r="AN44" s="4">
        <v>-1.96</v>
      </c>
      <c r="AO44" s="4">
        <v>-1.48</v>
      </c>
      <c r="AP44" s="4">
        <v>196</v>
      </c>
      <c r="AQ44" s="4">
        <v>-1.2</v>
      </c>
      <c r="AR44" s="4" t="s">
        <v>212</v>
      </c>
      <c r="AS44" s="4">
        <v>0.13</v>
      </c>
      <c r="AT44" s="4">
        <v>-1.44</v>
      </c>
      <c r="AU44" s="4">
        <v>-0.94</v>
      </c>
      <c r="AV44" s="4">
        <v>206</v>
      </c>
      <c r="AW44" s="4">
        <v>196</v>
      </c>
      <c r="AX44" s="4" t="s">
        <v>242</v>
      </c>
      <c r="AY44" s="4">
        <v>-0.5</v>
      </c>
      <c r="AZ44" s="4" t="s">
        <v>212</v>
      </c>
      <c r="BA44" s="4">
        <v>0.18</v>
      </c>
      <c r="BB44" s="4">
        <v>-0.87</v>
      </c>
      <c r="BC44" s="4">
        <v>-0.18</v>
      </c>
      <c r="BD44" s="37">
        <v>3.0000000000000001E-3</v>
      </c>
    </row>
    <row r="45" spans="1:56" s="44" customFormat="1" ht="23" x14ac:dyDescent="0.35">
      <c r="A45" s="33" t="s">
        <v>243</v>
      </c>
      <c r="B45" s="16" t="s">
        <v>56</v>
      </c>
      <c r="C45" s="16" t="s">
        <v>197</v>
      </c>
      <c r="D45" s="16" t="s">
        <v>239</v>
      </c>
      <c r="E45" s="16" t="s">
        <v>15</v>
      </c>
      <c r="F45" s="16" t="s">
        <v>244</v>
      </c>
      <c r="G45" s="16" t="s">
        <v>241</v>
      </c>
      <c r="H45" s="16" t="s">
        <v>188</v>
      </c>
      <c r="I45" s="16" t="s">
        <v>31</v>
      </c>
      <c r="J45" s="16">
        <v>12</v>
      </c>
      <c r="K45" s="16" t="str">
        <f>IF(Table1[[#This Row],[Assessment Time (wk)]]&gt;=52,"Long",IF(Table1[[#This Row],[Assessment Time (wk)]]&gt;=26,"Medium",IF(Table1[[#This Row],[Assessment Time (wk)]]&lt;26,"Short")))</f>
        <v>Short</v>
      </c>
      <c r="L45" s="4">
        <v>102</v>
      </c>
      <c r="M45" s="4">
        <v>5.4</v>
      </c>
      <c r="N45" s="4" t="s">
        <v>245</v>
      </c>
      <c r="O45" s="4" t="s">
        <v>246</v>
      </c>
      <c r="P45" s="4">
        <v>5.12</v>
      </c>
      <c r="Q45" s="4">
        <v>5.73</v>
      </c>
      <c r="R45" s="4">
        <v>53</v>
      </c>
      <c r="S45" s="4">
        <v>5.3</v>
      </c>
      <c r="T45" s="4" t="s">
        <v>245</v>
      </c>
      <c r="U45" s="4" t="s">
        <v>247</v>
      </c>
      <c r="V45" s="4">
        <v>4.87</v>
      </c>
      <c r="W45" s="4">
        <v>5.72</v>
      </c>
      <c r="X45" s="4" t="s">
        <v>41</v>
      </c>
      <c r="Y45" s="4" t="s">
        <v>41</v>
      </c>
      <c r="Z45" s="4" t="s">
        <v>41</v>
      </c>
      <c r="AA45" s="4" t="s">
        <v>41</v>
      </c>
      <c r="AB45" s="4" t="s">
        <v>41</v>
      </c>
      <c r="AC45" s="4" t="s">
        <v>41</v>
      </c>
      <c r="AD45" s="4" t="s">
        <v>41</v>
      </c>
      <c r="AE45" s="4" t="s">
        <v>41</v>
      </c>
      <c r="AF45" s="4" t="s">
        <v>41</v>
      </c>
      <c r="AG45" s="4" t="s">
        <v>41</v>
      </c>
      <c r="AH45" s="4" t="s">
        <v>41</v>
      </c>
      <c r="AI45" s="4" t="s">
        <v>41</v>
      </c>
      <c r="AJ45" s="4">
        <v>102</v>
      </c>
      <c r="AK45" s="4">
        <v>-1.8</v>
      </c>
      <c r="AL45" s="4" t="s">
        <v>212</v>
      </c>
      <c r="AM45" s="4">
        <v>0.2</v>
      </c>
      <c r="AN45" s="4">
        <v>-2.25</v>
      </c>
      <c r="AO45" s="4">
        <v>-1.45</v>
      </c>
      <c r="AP45" s="4">
        <v>53</v>
      </c>
      <c r="AQ45" s="4">
        <v>-1.7</v>
      </c>
      <c r="AR45" s="4" t="s">
        <v>212</v>
      </c>
      <c r="AS45" s="4">
        <v>0.28000000000000003</v>
      </c>
      <c r="AT45" s="4">
        <v>-2.29</v>
      </c>
      <c r="AU45" s="4">
        <v>-1.18</v>
      </c>
      <c r="AV45" s="4">
        <v>102</v>
      </c>
      <c r="AW45" s="4">
        <v>53</v>
      </c>
      <c r="AX45" s="4" t="s">
        <v>248</v>
      </c>
      <c r="AY45" s="4" t="s">
        <v>41</v>
      </c>
      <c r="AZ45" s="4" t="s">
        <v>41</v>
      </c>
      <c r="BA45" s="4" t="s">
        <v>41</v>
      </c>
      <c r="BB45" s="4" t="s">
        <v>41</v>
      </c>
      <c r="BC45" s="4" t="s">
        <v>41</v>
      </c>
      <c r="BD45" s="41">
        <v>0.75</v>
      </c>
    </row>
    <row r="46" spans="1:56" s="44" customFormat="1" ht="69" x14ac:dyDescent="0.35">
      <c r="A46" s="33" t="s">
        <v>249</v>
      </c>
      <c r="B46" s="16" t="s">
        <v>56</v>
      </c>
      <c r="C46" s="16" t="s">
        <v>207</v>
      </c>
      <c r="D46" s="16" t="s">
        <v>239</v>
      </c>
      <c r="E46" s="16" t="s">
        <v>15</v>
      </c>
      <c r="F46" s="16" t="s">
        <v>240</v>
      </c>
      <c r="G46" s="16" t="s">
        <v>250</v>
      </c>
      <c r="H46" s="16" t="s">
        <v>188</v>
      </c>
      <c r="I46" s="16" t="s">
        <v>31</v>
      </c>
      <c r="J46" s="16">
        <v>12</v>
      </c>
      <c r="K46" s="16" t="str">
        <f>IF(Table1[[#This Row],[Assessment Time (wk)]]&gt;=52,"Long",IF(Table1[[#This Row],[Assessment Time (wk)]]&gt;=26,"Medium",IF(Table1[[#This Row],[Assessment Time (wk)]]&lt;26,"Short")))</f>
        <v>Short</v>
      </c>
      <c r="L46" s="4">
        <v>165</v>
      </c>
      <c r="M46" s="4">
        <v>6.2</v>
      </c>
      <c r="N46" s="4" t="s">
        <v>251</v>
      </c>
      <c r="O46" s="4">
        <v>0.1</v>
      </c>
      <c r="P46" s="4" t="s">
        <v>41</v>
      </c>
      <c r="Q46" s="4" t="s">
        <v>41</v>
      </c>
      <c r="R46" s="4">
        <v>89</v>
      </c>
      <c r="S46" s="4">
        <v>5.9</v>
      </c>
      <c r="T46" s="4" t="s">
        <v>251</v>
      </c>
      <c r="U46" s="4">
        <v>0.2</v>
      </c>
      <c r="V46" s="4" t="s">
        <v>41</v>
      </c>
      <c r="W46" s="4" t="s">
        <v>41</v>
      </c>
      <c r="X46" s="4">
        <v>165</v>
      </c>
      <c r="Y46" s="4">
        <v>4.0999999999999996</v>
      </c>
      <c r="Z46" s="4" t="s">
        <v>36</v>
      </c>
      <c r="AA46" s="4">
        <v>0.2</v>
      </c>
      <c r="AB46" s="4" t="s">
        <v>41</v>
      </c>
      <c r="AC46" s="4" t="s">
        <v>41</v>
      </c>
      <c r="AD46" s="4">
        <v>89</v>
      </c>
      <c r="AE46" s="4">
        <v>4.2</v>
      </c>
      <c r="AF46" s="4" t="s">
        <v>36</v>
      </c>
      <c r="AG46" s="4">
        <v>0.2</v>
      </c>
      <c r="AH46" s="4" t="s">
        <v>41</v>
      </c>
      <c r="AI46" s="4" t="s">
        <v>41</v>
      </c>
      <c r="AJ46" s="4">
        <v>165</v>
      </c>
      <c r="AK46" s="4">
        <v>-2</v>
      </c>
      <c r="AL46" s="4" t="s">
        <v>251</v>
      </c>
      <c r="AM46" s="4">
        <v>0.2</v>
      </c>
      <c r="AN46" s="4" t="s">
        <v>41</v>
      </c>
      <c r="AO46" s="4" t="s">
        <v>41</v>
      </c>
      <c r="AP46" s="4">
        <v>89</v>
      </c>
      <c r="AQ46" s="4">
        <v>-1.8</v>
      </c>
      <c r="AR46" s="4" t="s">
        <v>251</v>
      </c>
      <c r="AS46" s="4">
        <v>0.2</v>
      </c>
      <c r="AT46" s="4" t="s">
        <v>41</v>
      </c>
      <c r="AU46" s="4" t="s">
        <v>41</v>
      </c>
      <c r="AV46" s="4">
        <v>165</v>
      </c>
      <c r="AW46" s="4">
        <v>89</v>
      </c>
      <c r="AX46" s="4" t="s">
        <v>252</v>
      </c>
      <c r="AY46" s="4" t="s">
        <v>41</v>
      </c>
      <c r="AZ46" s="4" t="s">
        <v>41</v>
      </c>
      <c r="BA46" s="4" t="s">
        <v>41</v>
      </c>
      <c r="BB46" s="4" t="s">
        <v>41</v>
      </c>
      <c r="BC46" s="4" t="s">
        <v>41</v>
      </c>
      <c r="BD46" s="37">
        <v>0.46800000000000003</v>
      </c>
    </row>
    <row r="47" spans="1:56" s="44" customFormat="1" ht="69" x14ac:dyDescent="0.35">
      <c r="A47" s="34" t="s">
        <v>249</v>
      </c>
      <c r="B47" s="35" t="s">
        <v>56</v>
      </c>
      <c r="C47" s="35" t="s">
        <v>207</v>
      </c>
      <c r="D47" s="35" t="s">
        <v>239</v>
      </c>
      <c r="E47" s="35" t="s">
        <v>15</v>
      </c>
      <c r="F47" s="35" t="s">
        <v>253</v>
      </c>
      <c r="G47" s="35" t="s">
        <v>254</v>
      </c>
      <c r="H47" s="35" t="s">
        <v>188</v>
      </c>
      <c r="I47" s="35" t="s">
        <v>31</v>
      </c>
      <c r="J47" s="35">
        <v>12</v>
      </c>
      <c r="K47" s="35" t="str">
        <f>IF(Table1[[#This Row],[Assessment Time (wk)]]&gt;=52,"Long",IF(Table1[[#This Row],[Assessment Time (wk)]]&gt;=26,"Medium",IF(Table1[[#This Row],[Assessment Time (wk)]]&lt;26,"Short")))</f>
        <v>Short</v>
      </c>
      <c r="L47" s="39">
        <v>167</v>
      </c>
      <c r="M47" s="39">
        <v>6</v>
      </c>
      <c r="N47" s="39" t="s">
        <v>36</v>
      </c>
      <c r="O47" s="39">
        <v>0.1</v>
      </c>
      <c r="P47" s="39" t="s">
        <v>41</v>
      </c>
      <c r="Q47" s="39" t="s">
        <v>41</v>
      </c>
      <c r="R47" s="39">
        <v>73</v>
      </c>
      <c r="S47" s="39">
        <v>5.9</v>
      </c>
      <c r="T47" s="39" t="s">
        <v>36</v>
      </c>
      <c r="U47" s="39">
        <v>0.2</v>
      </c>
      <c r="V47" s="39" t="s">
        <v>41</v>
      </c>
      <c r="W47" s="39" t="s">
        <v>41</v>
      </c>
      <c r="X47" s="39">
        <v>167</v>
      </c>
      <c r="Y47" s="39">
        <v>4.5</v>
      </c>
      <c r="Z47" s="39" t="s">
        <v>36</v>
      </c>
      <c r="AA47" s="39">
        <v>0.1</v>
      </c>
      <c r="AB47" s="39" t="s">
        <v>41</v>
      </c>
      <c r="AC47" s="39" t="s">
        <v>41</v>
      </c>
      <c r="AD47" s="39">
        <v>73</v>
      </c>
      <c r="AE47" s="39">
        <v>4.9000000000000004</v>
      </c>
      <c r="AF47" s="39" t="s">
        <v>36</v>
      </c>
      <c r="AG47" s="39">
        <v>0.2</v>
      </c>
      <c r="AH47" s="39" t="s">
        <v>41</v>
      </c>
      <c r="AI47" s="39" t="s">
        <v>41</v>
      </c>
      <c r="AJ47" s="39">
        <v>167</v>
      </c>
      <c r="AK47" s="39">
        <v>-1.6</v>
      </c>
      <c r="AL47" s="39" t="s">
        <v>36</v>
      </c>
      <c r="AM47" s="39">
        <v>0.1</v>
      </c>
      <c r="AN47" s="39" t="s">
        <v>41</v>
      </c>
      <c r="AO47" s="39" t="s">
        <v>41</v>
      </c>
      <c r="AP47" s="39">
        <v>73</v>
      </c>
      <c r="AQ47" s="39">
        <v>-1.1000000000000001</v>
      </c>
      <c r="AR47" s="39" t="s">
        <v>36</v>
      </c>
      <c r="AS47" s="39">
        <v>0.2</v>
      </c>
      <c r="AT47" s="39" t="s">
        <v>41</v>
      </c>
      <c r="AU47" s="39" t="s">
        <v>41</v>
      </c>
      <c r="AV47" s="39">
        <v>167</v>
      </c>
      <c r="AW47" s="39">
        <v>73</v>
      </c>
      <c r="AX47" s="39" t="s">
        <v>252</v>
      </c>
      <c r="AY47" s="39" t="s">
        <v>41</v>
      </c>
      <c r="AZ47" s="39" t="s">
        <v>41</v>
      </c>
      <c r="BA47" s="39" t="s">
        <v>41</v>
      </c>
      <c r="BB47" s="39" t="s">
        <v>41</v>
      </c>
      <c r="BC47" s="39" t="s">
        <v>41</v>
      </c>
      <c r="BD47" s="40">
        <v>0.09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6"/>
  <sheetViews>
    <sheetView workbookViewId="0">
      <pane xSplit="1" ySplit="2" topLeftCell="AY3" activePane="bottomRight" state="frozen"/>
      <selection pane="topRight" activeCell="B1" sqref="B1"/>
      <selection pane="bottomLeft" activeCell="A2" sqref="A2"/>
      <selection pane="bottomRight" activeCell="A2" sqref="A2:BD16"/>
    </sheetView>
  </sheetViews>
  <sheetFormatPr defaultColWidth="9.08984375" defaultRowHeight="11.5" x14ac:dyDescent="0.25"/>
  <cols>
    <col min="1" max="1" width="13.36328125" style="60" bestFit="1" customWidth="1"/>
    <col min="2" max="2" width="6.54296875" style="60" bestFit="1" customWidth="1"/>
    <col min="3" max="3" width="13.6328125" style="60" bestFit="1" customWidth="1"/>
    <col min="4" max="5" width="11.36328125" style="60" bestFit="1" customWidth="1"/>
    <col min="6" max="6" width="20.453125" style="60" bestFit="1" customWidth="1"/>
    <col min="7" max="7" width="20.90625" style="60" bestFit="1" customWidth="1"/>
    <col min="8" max="8" width="13.453125" style="60" bestFit="1" customWidth="1"/>
    <col min="9" max="9" width="13.36328125" style="60" bestFit="1" customWidth="1"/>
    <col min="10" max="10" width="20" style="60" bestFit="1" customWidth="1"/>
    <col min="11" max="11" width="12.6328125" style="60" bestFit="1" customWidth="1"/>
    <col min="12" max="49" width="15.6328125" style="60" customWidth="1"/>
    <col min="50" max="50" width="35.6328125" style="60" customWidth="1"/>
    <col min="51" max="56" width="15.6328125" style="60" customWidth="1"/>
    <col min="57" max="16384" width="9.08984375" style="60"/>
  </cols>
  <sheetData>
    <row r="1" spans="1:56" ht="13" x14ac:dyDescent="0.3">
      <c r="A1" s="104" t="s">
        <v>554</v>
      </c>
    </row>
    <row r="2" spans="1:56" s="42" customFormat="1" ht="34.5" x14ac:dyDescent="0.25">
      <c r="A2" s="10" t="s">
        <v>1</v>
      </c>
      <c r="B2" s="10" t="s">
        <v>0</v>
      </c>
      <c r="C2" s="10" t="s">
        <v>3</v>
      </c>
      <c r="D2" s="10" t="s">
        <v>68</v>
      </c>
      <c r="E2" s="10" t="s">
        <v>69</v>
      </c>
      <c r="F2" s="10" t="s">
        <v>70</v>
      </c>
      <c r="G2" s="10" t="s">
        <v>71</v>
      </c>
      <c r="H2" s="10" t="s">
        <v>4</v>
      </c>
      <c r="I2" s="10" t="s">
        <v>5</v>
      </c>
      <c r="J2" s="10" t="s">
        <v>6</v>
      </c>
      <c r="K2" s="10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89" customFormat="1" x14ac:dyDescent="0.35">
      <c r="A3" s="4" t="s">
        <v>451</v>
      </c>
      <c r="B3" s="4" t="s">
        <v>56</v>
      </c>
      <c r="C3" s="4" t="s">
        <v>321</v>
      </c>
      <c r="D3" s="4" t="s">
        <v>335</v>
      </c>
      <c r="E3" s="4" t="s">
        <v>335</v>
      </c>
      <c r="F3" s="4" t="s">
        <v>397</v>
      </c>
      <c r="G3" s="4" t="s">
        <v>452</v>
      </c>
      <c r="H3" s="4" t="s">
        <v>326</v>
      </c>
      <c r="I3" s="4" t="s">
        <v>341</v>
      </c>
      <c r="J3" s="4">
        <v>12</v>
      </c>
      <c r="K3" s="4" t="s">
        <v>119</v>
      </c>
      <c r="L3" s="4">
        <v>311</v>
      </c>
      <c r="M3" s="4">
        <v>288</v>
      </c>
      <c r="N3" s="4" t="s">
        <v>35</v>
      </c>
      <c r="O3" s="4">
        <v>89</v>
      </c>
      <c r="P3" s="4" t="s">
        <v>41</v>
      </c>
      <c r="Q3" s="4" t="s">
        <v>41</v>
      </c>
      <c r="R3" s="4">
        <v>311</v>
      </c>
      <c r="S3" s="4">
        <v>289</v>
      </c>
      <c r="T3" s="4" t="s">
        <v>35</v>
      </c>
      <c r="U3" s="4">
        <v>98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303</v>
      </c>
      <c r="AK3" s="4">
        <v>-118</v>
      </c>
      <c r="AL3" s="4" t="s">
        <v>35</v>
      </c>
      <c r="AM3" s="4">
        <v>121</v>
      </c>
      <c r="AN3" s="4" t="s">
        <v>41</v>
      </c>
      <c r="AO3" s="4" t="s">
        <v>41</v>
      </c>
      <c r="AP3" s="4">
        <v>301</v>
      </c>
      <c r="AQ3" s="4">
        <v>-134</v>
      </c>
      <c r="AR3" s="4" t="s">
        <v>35</v>
      </c>
      <c r="AS3" s="4">
        <v>127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41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 t="s">
        <v>41</v>
      </c>
    </row>
    <row r="4" spans="1:56" s="89" customFormat="1" x14ac:dyDescent="0.35">
      <c r="A4" s="4" t="s">
        <v>365</v>
      </c>
      <c r="B4" s="4" t="s">
        <v>63</v>
      </c>
      <c r="C4" s="4" t="s">
        <v>321</v>
      </c>
      <c r="D4" s="4" t="s">
        <v>335</v>
      </c>
      <c r="E4" s="4" t="s">
        <v>335</v>
      </c>
      <c r="F4" s="4" t="s">
        <v>397</v>
      </c>
      <c r="G4" s="4" t="s">
        <v>366</v>
      </c>
      <c r="H4" s="4" t="s">
        <v>326</v>
      </c>
      <c r="I4" s="4" t="s">
        <v>110</v>
      </c>
      <c r="J4" s="4">
        <v>12</v>
      </c>
      <c r="K4" s="4" t="s">
        <v>119</v>
      </c>
      <c r="L4" s="4">
        <v>154</v>
      </c>
      <c r="M4" s="67">
        <v>13.2</v>
      </c>
      <c r="N4" s="4" t="s">
        <v>35</v>
      </c>
      <c r="O4" s="4">
        <v>3.4</v>
      </c>
      <c r="P4" s="4" t="s">
        <v>41</v>
      </c>
      <c r="Q4" s="4" t="s">
        <v>41</v>
      </c>
      <c r="R4" s="4">
        <v>151</v>
      </c>
      <c r="S4" s="67">
        <v>13.2</v>
      </c>
      <c r="T4" s="4" t="s">
        <v>35</v>
      </c>
      <c r="U4" s="4">
        <v>3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154</v>
      </c>
      <c r="AK4" s="67">
        <v>-6</v>
      </c>
      <c r="AL4" s="4" t="s">
        <v>35</v>
      </c>
      <c r="AM4" s="4">
        <v>4.5</v>
      </c>
      <c r="AN4" s="4" t="s">
        <v>41</v>
      </c>
      <c r="AO4" s="4" t="s">
        <v>41</v>
      </c>
      <c r="AP4" s="4">
        <v>151</v>
      </c>
      <c r="AQ4" s="67">
        <v>-6.4</v>
      </c>
      <c r="AR4" s="4" t="s">
        <v>35</v>
      </c>
      <c r="AS4" s="4">
        <v>4.0999999999999996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41</v>
      </c>
    </row>
    <row r="5" spans="1:56" s="89" customFormat="1" ht="23" x14ac:dyDescent="0.35">
      <c r="A5" s="4" t="s">
        <v>453</v>
      </c>
      <c r="B5" s="4" t="s">
        <v>63</v>
      </c>
      <c r="C5" s="4" t="s">
        <v>347</v>
      </c>
      <c r="D5" s="4" t="s">
        <v>335</v>
      </c>
      <c r="E5" s="4" t="s">
        <v>335</v>
      </c>
      <c r="F5" s="4" t="s">
        <v>336</v>
      </c>
      <c r="G5" s="4" t="s">
        <v>364</v>
      </c>
      <c r="H5" s="4" t="s">
        <v>32</v>
      </c>
      <c r="I5" s="4" t="s">
        <v>33</v>
      </c>
      <c r="J5" s="4">
        <v>12</v>
      </c>
      <c r="K5" s="4" t="s">
        <v>119</v>
      </c>
      <c r="L5" s="4">
        <v>69</v>
      </c>
      <c r="M5" s="4">
        <v>70</v>
      </c>
      <c r="N5" s="4" t="s">
        <v>35</v>
      </c>
      <c r="O5" s="4">
        <v>12.8</v>
      </c>
      <c r="P5" s="4" t="s">
        <v>41</v>
      </c>
      <c r="Q5" s="4" t="s">
        <v>41</v>
      </c>
      <c r="R5" s="4">
        <v>72</v>
      </c>
      <c r="S5" s="4">
        <v>71</v>
      </c>
      <c r="T5" s="4" t="s">
        <v>35</v>
      </c>
      <c r="U5" s="4">
        <v>13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50</v>
      </c>
      <c r="AK5" s="4">
        <v>-17</v>
      </c>
      <c r="AL5" s="4" t="s">
        <v>35</v>
      </c>
      <c r="AM5" s="4">
        <v>23.5</v>
      </c>
      <c r="AN5" s="4" t="s">
        <v>41</v>
      </c>
      <c r="AO5" s="4" t="s">
        <v>41</v>
      </c>
      <c r="AP5" s="4">
        <v>48</v>
      </c>
      <c r="AQ5" s="4">
        <v>-30</v>
      </c>
      <c r="AR5" s="4" t="s">
        <v>35</v>
      </c>
      <c r="AS5" s="4">
        <v>26.3</v>
      </c>
      <c r="AT5" s="4" t="s">
        <v>41</v>
      </c>
      <c r="AU5" s="4" t="s">
        <v>41</v>
      </c>
      <c r="AV5" s="4" t="s">
        <v>454</v>
      </c>
      <c r="AW5" s="4" t="s">
        <v>455</v>
      </c>
      <c r="AX5" s="4" t="s">
        <v>456</v>
      </c>
      <c r="AY5" s="4" t="s">
        <v>457</v>
      </c>
      <c r="AZ5" s="4" t="s">
        <v>48</v>
      </c>
      <c r="BA5" s="4" t="s">
        <v>41</v>
      </c>
      <c r="BB5" s="4" t="s">
        <v>458</v>
      </c>
      <c r="BC5" s="4" t="s">
        <v>459</v>
      </c>
      <c r="BD5" s="4" t="s">
        <v>41</v>
      </c>
    </row>
    <row r="6" spans="1:56" s="89" customFormat="1" x14ac:dyDescent="0.35">
      <c r="A6" s="4" t="s">
        <v>460</v>
      </c>
      <c r="B6" s="4" t="s">
        <v>56</v>
      </c>
      <c r="C6" s="4" t="s">
        <v>461</v>
      </c>
      <c r="D6" s="4" t="s">
        <v>335</v>
      </c>
      <c r="E6" s="4" t="s">
        <v>335</v>
      </c>
      <c r="F6" s="4" t="s">
        <v>336</v>
      </c>
      <c r="G6" s="4" t="s">
        <v>384</v>
      </c>
      <c r="H6" s="4" t="s">
        <v>32</v>
      </c>
      <c r="I6" s="4" t="s">
        <v>33</v>
      </c>
      <c r="J6" s="4">
        <v>52</v>
      </c>
      <c r="K6" s="4" t="s">
        <v>116</v>
      </c>
      <c r="L6" s="4">
        <v>458</v>
      </c>
      <c r="M6" s="4">
        <v>51</v>
      </c>
      <c r="N6" s="4" t="s">
        <v>36</v>
      </c>
      <c r="O6" s="4">
        <v>1</v>
      </c>
      <c r="P6" s="4" t="s">
        <v>41</v>
      </c>
      <c r="Q6" s="4" t="s">
        <v>41</v>
      </c>
      <c r="R6" s="4">
        <v>458</v>
      </c>
      <c r="S6" s="4">
        <v>49</v>
      </c>
      <c r="T6" s="4" t="s">
        <v>36</v>
      </c>
      <c r="U6" s="4">
        <v>1</v>
      </c>
      <c r="V6" s="4" t="s">
        <v>41</v>
      </c>
      <c r="W6" s="4" t="s">
        <v>41</v>
      </c>
      <c r="X6" s="4">
        <v>458</v>
      </c>
      <c r="Y6" s="4">
        <v>40</v>
      </c>
      <c r="Z6" s="4" t="s">
        <v>36</v>
      </c>
      <c r="AA6" s="4">
        <v>1.2</v>
      </c>
      <c r="AB6" s="4" t="s">
        <v>41</v>
      </c>
      <c r="AC6" s="4" t="s">
        <v>41</v>
      </c>
      <c r="AD6" s="4">
        <v>458</v>
      </c>
      <c r="AE6" s="4">
        <v>42</v>
      </c>
      <c r="AF6" s="4" t="s">
        <v>36</v>
      </c>
      <c r="AG6" s="4">
        <v>1.2</v>
      </c>
      <c r="AH6" s="4" t="s">
        <v>41</v>
      </c>
      <c r="AI6" s="4" t="s">
        <v>41</v>
      </c>
      <c r="AJ6" s="4" t="s">
        <v>41</v>
      </c>
      <c r="AK6" s="4" t="s">
        <v>41</v>
      </c>
      <c r="AL6" s="4" t="s">
        <v>41</v>
      </c>
      <c r="AM6" s="4" t="s">
        <v>41</v>
      </c>
      <c r="AN6" s="4" t="s">
        <v>41</v>
      </c>
      <c r="AO6" s="4" t="s">
        <v>41</v>
      </c>
      <c r="AP6" s="4" t="s">
        <v>41</v>
      </c>
      <c r="AQ6" s="4" t="s">
        <v>41</v>
      </c>
      <c r="AR6" s="4" t="s">
        <v>41</v>
      </c>
      <c r="AS6" s="4" t="s">
        <v>41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41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 t="s">
        <v>41</v>
      </c>
    </row>
    <row r="7" spans="1:56" s="89" customFormat="1" ht="23" x14ac:dyDescent="0.35">
      <c r="A7" s="4" t="s">
        <v>357</v>
      </c>
      <c r="B7" s="4" t="s">
        <v>56</v>
      </c>
      <c r="C7" s="4" t="s">
        <v>321</v>
      </c>
      <c r="D7" s="4" t="s">
        <v>335</v>
      </c>
      <c r="E7" s="4" t="s">
        <v>335</v>
      </c>
      <c r="F7" s="4" t="s">
        <v>358</v>
      </c>
      <c r="G7" s="4" t="s">
        <v>361</v>
      </c>
      <c r="H7" s="4" t="s">
        <v>326</v>
      </c>
      <c r="I7" s="4" t="s">
        <v>110</v>
      </c>
      <c r="J7" s="4">
        <v>12</v>
      </c>
      <c r="K7" s="4" t="s">
        <v>119</v>
      </c>
      <c r="L7" s="4">
        <v>203</v>
      </c>
      <c r="M7" s="4">
        <v>10.7</v>
      </c>
      <c r="N7" s="4" t="s">
        <v>35</v>
      </c>
      <c r="O7" s="4">
        <v>3.2</v>
      </c>
      <c r="P7" s="4" t="s">
        <v>41</v>
      </c>
      <c r="Q7" s="4" t="s">
        <v>41</v>
      </c>
      <c r="R7" s="4">
        <v>198</v>
      </c>
      <c r="S7" s="4">
        <v>11</v>
      </c>
      <c r="T7" s="4" t="s">
        <v>35</v>
      </c>
      <c r="U7" s="4">
        <v>3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203</v>
      </c>
      <c r="AK7" s="4">
        <v>-2</v>
      </c>
      <c r="AL7" s="4" t="s">
        <v>359</v>
      </c>
      <c r="AM7" s="4" t="s">
        <v>50</v>
      </c>
      <c r="AN7" s="4" t="s">
        <v>41</v>
      </c>
      <c r="AO7" s="4" t="s">
        <v>41</v>
      </c>
      <c r="AP7" s="4">
        <v>198</v>
      </c>
      <c r="AQ7" s="4">
        <v>-2.4</v>
      </c>
      <c r="AR7" s="4" t="s">
        <v>359</v>
      </c>
      <c r="AS7" s="4" t="s">
        <v>50</v>
      </c>
      <c r="AT7" s="4" t="s">
        <v>41</v>
      </c>
      <c r="AU7" s="4" t="s">
        <v>41</v>
      </c>
      <c r="AV7" s="4" t="s">
        <v>41</v>
      </c>
      <c r="AW7" s="4" t="s">
        <v>41</v>
      </c>
      <c r="AX7" s="4" t="s">
        <v>41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4" t="s">
        <v>41</v>
      </c>
    </row>
    <row r="8" spans="1:56" s="89" customFormat="1" x14ac:dyDescent="0.35">
      <c r="A8" s="4" t="s">
        <v>362</v>
      </c>
      <c r="B8" s="4" t="s">
        <v>63</v>
      </c>
      <c r="C8" s="4" t="s">
        <v>347</v>
      </c>
      <c r="D8" s="4" t="s">
        <v>335</v>
      </c>
      <c r="E8" s="4" t="s">
        <v>335</v>
      </c>
      <c r="F8" s="4" t="s">
        <v>358</v>
      </c>
      <c r="G8" s="4" t="s">
        <v>361</v>
      </c>
      <c r="H8" s="4" t="s">
        <v>32</v>
      </c>
      <c r="I8" s="4" t="s">
        <v>33</v>
      </c>
      <c r="J8" s="4">
        <v>12</v>
      </c>
      <c r="K8" s="4" t="s">
        <v>119</v>
      </c>
      <c r="L8" s="4">
        <v>216</v>
      </c>
      <c r="M8" s="4">
        <v>68.7</v>
      </c>
      <c r="N8" s="4" t="s">
        <v>35</v>
      </c>
      <c r="O8" s="4">
        <v>16.5</v>
      </c>
      <c r="P8" s="4" t="s">
        <v>41</v>
      </c>
      <c r="Q8" s="4" t="s">
        <v>41</v>
      </c>
      <c r="R8" s="4">
        <v>207</v>
      </c>
      <c r="S8" s="4">
        <v>67.3</v>
      </c>
      <c r="T8" s="4" t="s">
        <v>35</v>
      </c>
      <c r="U8" s="4">
        <v>16.5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216</v>
      </c>
      <c r="AK8" s="4">
        <v>-19</v>
      </c>
      <c r="AL8" s="4" t="s">
        <v>41</v>
      </c>
      <c r="AM8" s="4" t="s">
        <v>41</v>
      </c>
      <c r="AN8" s="4" t="s">
        <v>41</v>
      </c>
      <c r="AO8" s="4" t="s">
        <v>41</v>
      </c>
      <c r="AP8" s="4">
        <v>207</v>
      </c>
      <c r="AQ8" s="4">
        <v>-22.3</v>
      </c>
      <c r="AR8" s="4" t="s">
        <v>41</v>
      </c>
      <c r="AS8" s="4" t="s">
        <v>41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41</v>
      </c>
    </row>
    <row r="9" spans="1:56" s="89" customFormat="1" ht="23" x14ac:dyDescent="0.35">
      <c r="A9" s="4" t="s">
        <v>357</v>
      </c>
      <c r="B9" s="4" t="s">
        <v>56</v>
      </c>
      <c r="C9" s="4" t="s">
        <v>321</v>
      </c>
      <c r="D9" s="4" t="s">
        <v>335</v>
      </c>
      <c r="E9" s="4" t="s">
        <v>335</v>
      </c>
      <c r="F9" s="4" t="s">
        <v>336</v>
      </c>
      <c r="G9" s="4" t="s">
        <v>361</v>
      </c>
      <c r="H9" s="4" t="s">
        <v>326</v>
      </c>
      <c r="I9" s="4" t="s">
        <v>110</v>
      </c>
      <c r="J9" s="4">
        <v>12</v>
      </c>
      <c r="K9" s="4" t="s">
        <v>119</v>
      </c>
      <c r="L9" s="4">
        <v>197</v>
      </c>
      <c r="M9" s="4">
        <v>10.5</v>
      </c>
      <c r="N9" s="4" t="s">
        <v>35</v>
      </c>
      <c r="O9" s="4">
        <v>3.4</v>
      </c>
      <c r="P9" s="4" t="s">
        <v>41</v>
      </c>
      <c r="Q9" s="4" t="s">
        <v>41</v>
      </c>
      <c r="R9" s="4">
        <v>198</v>
      </c>
      <c r="S9" s="4">
        <v>11</v>
      </c>
      <c r="T9" s="4" t="s">
        <v>35</v>
      </c>
      <c r="U9" s="4">
        <v>3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197</v>
      </c>
      <c r="AK9" s="4">
        <v>-3.1</v>
      </c>
      <c r="AL9" s="4" t="s">
        <v>359</v>
      </c>
      <c r="AM9" s="4" t="s">
        <v>50</v>
      </c>
      <c r="AN9" s="4" t="s">
        <v>41</v>
      </c>
      <c r="AO9" s="4" t="s">
        <v>41</v>
      </c>
      <c r="AP9" s="4">
        <v>198</v>
      </c>
      <c r="AQ9" s="4">
        <v>-2.4</v>
      </c>
      <c r="AR9" s="4" t="s">
        <v>359</v>
      </c>
      <c r="AS9" s="4" t="s">
        <v>50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41</v>
      </c>
    </row>
    <row r="10" spans="1:56" s="89" customFormat="1" x14ac:dyDescent="0.35">
      <c r="A10" s="4" t="s">
        <v>362</v>
      </c>
      <c r="B10" s="4" t="s">
        <v>63</v>
      </c>
      <c r="C10" s="4" t="s">
        <v>347</v>
      </c>
      <c r="D10" s="4" t="s">
        <v>335</v>
      </c>
      <c r="E10" s="4" t="s">
        <v>335</v>
      </c>
      <c r="F10" s="4" t="s">
        <v>336</v>
      </c>
      <c r="G10" s="4" t="s">
        <v>361</v>
      </c>
      <c r="H10" s="4" t="s">
        <v>32</v>
      </c>
      <c r="I10" s="4" t="s">
        <v>33</v>
      </c>
      <c r="J10" s="4">
        <v>12</v>
      </c>
      <c r="K10" s="4" t="s">
        <v>119</v>
      </c>
      <c r="L10" s="4">
        <v>207</v>
      </c>
      <c r="M10" s="4">
        <v>67.2</v>
      </c>
      <c r="N10" s="4" t="s">
        <v>35</v>
      </c>
      <c r="O10" s="4">
        <v>17</v>
      </c>
      <c r="P10" s="4" t="s">
        <v>41</v>
      </c>
      <c r="Q10" s="4" t="s">
        <v>41</v>
      </c>
      <c r="R10" s="4">
        <v>207</v>
      </c>
      <c r="S10" s="4">
        <v>67.3</v>
      </c>
      <c r="T10" s="4" t="s">
        <v>35</v>
      </c>
      <c r="U10" s="4">
        <v>16.5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207</v>
      </c>
      <c r="AK10" s="4">
        <v>-23.3</v>
      </c>
      <c r="AL10" s="4" t="s">
        <v>35</v>
      </c>
      <c r="AM10" s="4">
        <v>9.5</v>
      </c>
      <c r="AN10" s="4" t="s">
        <v>41</v>
      </c>
      <c r="AO10" s="4" t="s">
        <v>41</v>
      </c>
      <c r="AP10" s="4">
        <v>207</v>
      </c>
      <c r="AQ10" s="4">
        <v>-22.3</v>
      </c>
      <c r="AR10" s="4" t="s">
        <v>41</v>
      </c>
      <c r="AS10" s="4" t="s">
        <v>41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89" customFormat="1" x14ac:dyDescent="0.35">
      <c r="A11" s="4" t="s">
        <v>462</v>
      </c>
      <c r="B11" s="4" t="s">
        <v>56</v>
      </c>
      <c r="C11" s="4" t="s">
        <v>461</v>
      </c>
      <c r="D11" s="4" t="s">
        <v>335</v>
      </c>
      <c r="E11" s="4" t="s">
        <v>335</v>
      </c>
      <c r="F11" s="4" t="s">
        <v>336</v>
      </c>
      <c r="G11" s="4" t="s">
        <v>361</v>
      </c>
      <c r="H11" s="4" t="s">
        <v>32</v>
      </c>
      <c r="I11" s="4" t="s">
        <v>33</v>
      </c>
      <c r="J11" s="4">
        <v>12</v>
      </c>
      <c r="K11" s="4" t="s">
        <v>119</v>
      </c>
      <c r="L11" s="4">
        <v>136</v>
      </c>
      <c r="M11" s="4">
        <v>49.6</v>
      </c>
      <c r="N11" s="4" t="s">
        <v>36</v>
      </c>
      <c r="O11" s="4">
        <v>2.2000000000000002</v>
      </c>
      <c r="P11" s="4" t="s">
        <v>41</v>
      </c>
      <c r="Q11" s="4" t="s">
        <v>41</v>
      </c>
      <c r="R11" s="4">
        <v>128</v>
      </c>
      <c r="S11" s="4">
        <v>54</v>
      </c>
      <c r="T11" s="4" t="s">
        <v>36</v>
      </c>
      <c r="U11" s="4">
        <v>2.2000000000000002</v>
      </c>
      <c r="V11" s="4" t="s">
        <v>41</v>
      </c>
      <c r="W11" s="4" t="s">
        <v>41</v>
      </c>
      <c r="X11" s="4">
        <v>136</v>
      </c>
      <c r="Y11" s="4">
        <v>30.8</v>
      </c>
      <c r="Z11" s="4" t="s">
        <v>36</v>
      </c>
      <c r="AA11" s="4">
        <v>2.4</v>
      </c>
      <c r="AB11" s="4" t="s">
        <v>41</v>
      </c>
      <c r="AC11" s="4" t="s">
        <v>41</v>
      </c>
      <c r="AD11" s="4">
        <v>128</v>
      </c>
      <c r="AE11" s="4">
        <v>39.200000000000003</v>
      </c>
      <c r="AF11" s="4" t="s">
        <v>36</v>
      </c>
      <c r="AG11" s="4">
        <v>2.4</v>
      </c>
      <c r="AH11" s="4" t="s">
        <v>41</v>
      </c>
      <c r="AI11" s="4" t="s">
        <v>41</v>
      </c>
      <c r="AJ11" s="4">
        <v>136</v>
      </c>
      <c r="AK11" s="4">
        <v>-18.7</v>
      </c>
      <c r="AL11" s="4" t="s">
        <v>36</v>
      </c>
      <c r="AM11" s="4">
        <v>2.5</v>
      </c>
      <c r="AN11" s="4" t="s">
        <v>41</v>
      </c>
      <c r="AO11" s="4" t="s">
        <v>41</v>
      </c>
      <c r="AP11" s="4">
        <v>128</v>
      </c>
      <c r="AQ11" s="4">
        <v>-15</v>
      </c>
      <c r="AR11" s="4" t="s">
        <v>36</v>
      </c>
      <c r="AS11" s="4">
        <v>2.6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89" customFormat="1" x14ac:dyDescent="0.35">
      <c r="A12" s="4" t="s">
        <v>463</v>
      </c>
      <c r="B12" s="4" t="s">
        <v>56</v>
      </c>
      <c r="C12" s="4" t="s">
        <v>321</v>
      </c>
      <c r="D12" s="4" t="s">
        <v>335</v>
      </c>
      <c r="E12" s="4" t="s">
        <v>335</v>
      </c>
      <c r="F12" s="4" t="s">
        <v>336</v>
      </c>
      <c r="G12" s="4" t="s">
        <v>361</v>
      </c>
      <c r="H12" s="4" t="s">
        <v>32</v>
      </c>
      <c r="I12" s="4" t="s">
        <v>33</v>
      </c>
      <c r="J12" s="4">
        <v>26</v>
      </c>
      <c r="K12" s="4" t="s">
        <v>87</v>
      </c>
      <c r="L12" s="4" t="s">
        <v>41</v>
      </c>
      <c r="M12" s="4" t="s">
        <v>41</v>
      </c>
      <c r="N12" s="4" t="s">
        <v>41</v>
      </c>
      <c r="O12" s="4" t="s">
        <v>41</v>
      </c>
      <c r="P12" s="4" t="s">
        <v>41</v>
      </c>
      <c r="Q12" s="4" t="s">
        <v>41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294</v>
      </c>
      <c r="AK12" s="4">
        <v>-39.299999999999997</v>
      </c>
      <c r="AL12" s="4" t="s">
        <v>41</v>
      </c>
      <c r="AM12" s="4" t="s">
        <v>41</v>
      </c>
      <c r="AN12" s="4" t="s">
        <v>41</v>
      </c>
      <c r="AO12" s="4" t="s">
        <v>41</v>
      </c>
      <c r="AP12" s="4">
        <v>292</v>
      </c>
      <c r="AQ12" s="4">
        <v>-41.2</v>
      </c>
      <c r="AR12" s="4" t="s">
        <v>41</v>
      </c>
      <c r="AS12" s="4" t="s">
        <v>41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41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4" t="s">
        <v>41</v>
      </c>
    </row>
    <row r="13" spans="1:56" s="89" customFormat="1" ht="23" x14ac:dyDescent="0.35">
      <c r="A13" s="4" t="s">
        <v>357</v>
      </c>
      <c r="B13" s="4" t="s">
        <v>56</v>
      </c>
      <c r="C13" s="4" t="s">
        <v>321</v>
      </c>
      <c r="D13" s="4" t="s">
        <v>335</v>
      </c>
      <c r="E13" s="4" t="s">
        <v>335</v>
      </c>
      <c r="F13" s="4" t="s">
        <v>360</v>
      </c>
      <c r="G13" s="4" t="s">
        <v>361</v>
      </c>
      <c r="H13" s="4" t="s">
        <v>326</v>
      </c>
      <c r="I13" s="4" t="s">
        <v>110</v>
      </c>
      <c r="J13" s="4">
        <v>12</v>
      </c>
      <c r="K13" s="4" t="s">
        <v>119</v>
      </c>
      <c r="L13" s="4">
        <v>202</v>
      </c>
      <c r="M13" s="4">
        <v>10.7</v>
      </c>
      <c r="N13" s="4" t="s">
        <v>35</v>
      </c>
      <c r="O13" s="4">
        <v>3.4</v>
      </c>
      <c r="P13" s="4" t="s">
        <v>41</v>
      </c>
      <c r="Q13" s="4" t="s">
        <v>41</v>
      </c>
      <c r="R13" s="4">
        <v>198</v>
      </c>
      <c r="S13" s="4">
        <v>11</v>
      </c>
      <c r="T13" s="4" t="s">
        <v>35</v>
      </c>
      <c r="U13" s="4">
        <v>3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202</v>
      </c>
      <c r="AK13" s="4">
        <v>-2.7</v>
      </c>
      <c r="AL13" s="4" t="s">
        <v>359</v>
      </c>
      <c r="AM13" s="4" t="s">
        <v>50</v>
      </c>
      <c r="AN13" s="4" t="s">
        <v>41</v>
      </c>
      <c r="AO13" s="4" t="s">
        <v>41</v>
      </c>
      <c r="AP13" s="4">
        <v>198</v>
      </c>
      <c r="AQ13" s="4">
        <v>-2.4</v>
      </c>
      <c r="AR13" s="4" t="s">
        <v>359</v>
      </c>
      <c r="AS13" s="4" t="s">
        <v>50</v>
      </c>
      <c r="AT13" s="4" t="s">
        <v>41</v>
      </c>
      <c r="AU13" s="4" t="s">
        <v>41</v>
      </c>
      <c r="AV13" s="4" t="s">
        <v>41</v>
      </c>
      <c r="AW13" s="4" t="s">
        <v>41</v>
      </c>
      <c r="AX13" s="4" t="s">
        <v>41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4" t="s">
        <v>41</v>
      </c>
    </row>
    <row r="14" spans="1:56" s="89" customFormat="1" x14ac:dyDescent="0.35">
      <c r="A14" s="4" t="s">
        <v>362</v>
      </c>
      <c r="B14" s="4" t="s">
        <v>63</v>
      </c>
      <c r="C14" s="4" t="s">
        <v>347</v>
      </c>
      <c r="D14" s="4" t="s">
        <v>335</v>
      </c>
      <c r="E14" s="4" t="s">
        <v>335</v>
      </c>
      <c r="F14" s="4" t="s">
        <v>360</v>
      </c>
      <c r="G14" s="4" t="s">
        <v>361</v>
      </c>
      <c r="H14" s="4" t="s">
        <v>32</v>
      </c>
      <c r="I14" s="4" t="s">
        <v>33</v>
      </c>
      <c r="J14" s="4">
        <v>12</v>
      </c>
      <c r="K14" s="4" t="s">
        <v>119</v>
      </c>
      <c r="L14" s="4">
        <v>213</v>
      </c>
      <c r="M14" s="4">
        <v>67.599999999999994</v>
      </c>
      <c r="N14" s="4" t="s">
        <v>35</v>
      </c>
      <c r="O14" s="4">
        <v>15.7</v>
      </c>
      <c r="P14" s="4" t="s">
        <v>41</v>
      </c>
      <c r="Q14" s="4" t="s">
        <v>41</v>
      </c>
      <c r="R14" s="4">
        <v>207</v>
      </c>
      <c r="S14" s="4">
        <v>67.3</v>
      </c>
      <c r="T14" s="4" t="s">
        <v>35</v>
      </c>
      <c r="U14" s="4">
        <v>16.5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213</v>
      </c>
      <c r="AK14" s="4">
        <v>-19.3</v>
      </c>
      <c r="AL14" s="4" t="s">
        <v>41</v>
      </c>
      <c r="AM14" s="4" t="s">
        <v>41</v>
      </c>
      <c r="AN14" s="4" t="s">
        <v>41</v>
      </c>
      <c r="AO14" s="4" t="s">
        <v>41</v>
      </c>
      <c r="AP14" s="4">
        <v>207</v>
      </c>
      <c r="AQ14" s="4">
        <v>-22.3</v>
      </c>
      <c r="AR14" s="4" t="s">
        <v>41</v>
      </c>
      <c r="AS14" s="4" t="s">
        <v>41</v>
      </c>
      <c r="AT14" s="4" t="s">
        <v>41</v>
      </c>
      <c r="AU14" s="4" t="s">
        <v>41</v>
      </c>
      <c r="AV14" s="4" t="s">
        <v>41</v>
      </c>
      <c r="AW14" s="4" t="s">
        <v>41</v>
      </c>
      <c r="AX14" s="4" t="s">
        <v>41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41</v>
      </c>
    </row>
    <row r="15" spans="1:56" s="89" customFormat="1" x14ac:dyDescent="0.35">
      <c r="A15" s="4" t="s">
        <v>464</v>
      </c>
      <c r="B15" s="4" t="s">
        <v>56</v>
      </c>
      <c r="C15" s="4" t="s">
        <v>465</v>
      </c>
      <c r="D15" s="4" t="s">
        <v>335</v>
      </c>
      <c r="E15" s="4" t="s">
        <v>335</v>
      </c>
      <c r="F15" s="4" t="s">
        <v>466</v>
      </c>
      <c r="G15" s="4" t="s">
        <v>467</v>
      </c>
      <c r="H15" s="4" t="s">
        <v>108</v>
      </c>
      <c r="I15" s="4" t="s">
        <v>468</v>
      </c>
      <c r="J15" s="4">
        <v>26</v>
      </c>
      <c r="K15" s="4" t="s">
        <v>469</v>
      </c>
      <c r="L15" s="4">
        <v>227</v>
      </c>
      <c r="M15" s="4">
        <v>2.6</v>
      </c>
      <c r="N15" s="4" t="s">
        <v>41</v>
      </c>
      <c r="O15" s="4" t="s">
        <v>41</v>
      </c>
      <c r="P15" s="4" t="s">
        <v>41</v>
      </c>
      <c r="Q15" s="4" t="s">
        <v>41</v>
      </c>
      <c r="R15" s="4">
        <v>228</v>
      </c>
      <c r="S15" s="4">
        <v>2.6</v>
      </c>
      <c r="T15" s="4" t="s">
        <v>41</v>
      </c>
      <c r="U15" s="4" t="s">
        <v>41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227</v>
      </c>
      <c r="AK15" s="4">
        <v>-0.85</v>
      </c>
      <c r="AL15" s="4" t="s">
        <v>41</v>
      </c>
      <c r="AM15" s="4" t="s">
        <v>41</v>
      </c>
      <c r="AN15" s="4" t="s">
        <v>41</v>
      </c>
      <c r="AO15" s="4" t="s">
        <v>41</v>
      </c>
      <c r="AP15" s="4">
        <v>228</v>
      </c>
      <c r="AQ15" s="4">
        <v>-0.94</v>
      </c>
      <c r="AR15" s="4" t="s">
        <v>41</v>
      </c>
      <c r="AS15" s="4" t="s">
        <v>41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41</v>
      </c>
    </row>
    <row r="16" spans="1:56" s="89" customFormat="1" x14ac:dyDescent="0.35">
      <c r="A16" s="4" t="s">
        <v>470</v>
      </c>
      <c r="B16" s="4" t="s">
        <v>56</v>
      </c>
      <c r="C16" s="4" t="s">
        <v>465</v>
      </c>
      <c r="D16" s="4" t="s">
        <v>335</v>
      </c>
      <c r="E16" s="4" t="s">
        <v>335</v>
      </c>
      <c r="F16" s="4" t="s">
        <v>466</v>
      </c>
      <c r="G16" s="4" t="s">
        <v>467</v>
      </c>
      <c r="H16" s="4" t="s">
        <v>108</v>
      </c>
      <c r="I16" s="4" t="s">
        <v>468</v>
      </c>
      <c r="J16" s="4">
        <v>26</v>
      </c>
      <c r="K16" s="4" t="s">
        <v>469</v>
      </c>
      <c r="L16" s="4" t="s">
        <v>41</v>
      </c>
      <c r="M16" s="4" t="s">
        <v>41</v>
      </c>
      <c r="N16" s="4" t="s">
        <v>41</v>
      </c>
      <c r="O16" s="4" t="s">
        <v>41</v>
      </c>
      <c r="P16" s="4" t="s">
        <v>41</v>
      </c>
      <c r="Q16" s="4" t="s">
        <v>41</v>
      </c>
      <c r="R16" s="4" t="s">
        <v>41</v>
      </c>
      <c r="S16" s="4" t="s">
        <v>41</v>
      </c>
      <c r="T16" s="4" t="s">
        <v>41</v>
      </c>
      <c r="U16" s="4" t="s">
        <v>41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18</v>
      </c>
      <c r="AK16" s="4">
        <v>-0.8</v>
      </c>
      <c r="AL16" s="4" t="s">
        <v>36</v>
      </c>
      <c r="AM16" s="4">
        <v>0.3</v>
      </c>
      <c r="AN16" s="4" t="s">
        <v>41</v>
      </c>
      <c r="AO16" s="4" t="s">
        <v>41</v>
      </c>
      <c r="AP16" s="4">
        <v>19</v>
      </c>
      <c r="AQ16" s="4">
        <v>-0.8</v>
      </c>
      <c r="AR16" s="4" t="s">
        <v>36</v>
      </c>
      <c r="AS16" s="4">
        <v>0.2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41</v>
      </c>
      <c r="AY16" s="4" t="s">
        <v>41</v>
      </c>
      <c r="AZ16" s="4" t="s">
        <v>41</v>
      </c>
      <c r="BA16" s="4" t="s">
        <v>41</v>
      </c>
      <c r="BB16" s="4" t="s">
        <v>41</v>
      </c>
      <c r="BC16" s="4" t="s">
        <v>41</v>
      </c>
      <c r="BD16" s="4" t="s">
        <v>41</v>
      </c>
    </row>
  </sheetData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"/>
  <sheetViews>
    <sheetView workbookViewId="0">
      <selection activeCell="C9" sqref="C9"/>
    </sheetView>
  </sheetViews>
  <sheetFormatPr defaultColWidth="9.08984375" defaultRowHeight="11.5" x14ac:dyDescent="0.25"/>
  <cols>
    <col min="1" max="1" width="12" style="60" bestFit="1" customWidth="1"/>
    <col min="2" max="2" width="6.54296875" style="60" bestFit="1" customWidth="1"/>
    <col min="3" max="3" width="13.6328125" style="60" bestFit="1" customWidth="1"/>
    <col min="4" max="5" width="11.36328125" style="60" bestFit="1" customWidth="1"/>
    <col min="6" max="6" width="19.90625" style="60" bestFit="1" customWidth="1"/>
    <col min="7" max="7" width="20.90625" style="60" bestFit="1" customWidth="1"/>
    <col min="8" max="8" width="14.08984375" style="60" bestFit="1" customWidth="1"/>
    <col min="9" max="9" width="13.36328125" style="60" bestFit="1" customWidth="1"/>
    <col min="10" max="10" width="20" style="60" bestFit="1" customWidth="1"/>
    <col min="11" max="11" width="12.6328125" style="60" bestFit="1" customWidth="1"/>
    <col min="12" max="49" width="15.6328125" style="60" customWidth="1"/>
    <col min="50" max="50" width="35.6328125" style="60" customWidth="1"/>
    <col min="51" max="56" width="15.6328125" style="60" customWidth="1"/>
    <col min="57" max="16384" width="9.08984375" style="60"/>
  </cols>
  <sheetData>
    <row r="1" spans="1:56" ht="13" x14ac:dyDescent="0.3">
      <c r="A1" s="104" t="s">
        <v>555</v>
      </c>
    </row>
    <row r="2" spans="1:56" s="42" customFormat="1" ht="34.5" x14ac:dyDescent="0.25">
      <c r="A2" s="10" t="s">
        <v>1</v>
      </c>
      <c r="B2" s="10" t="s">
        <v>0</v>
      </c>
      <c r="C2" s="10" t="s">
        <v>3</v>
      </c>
      <c r="D2" s="10" t="s">
        <v>68</v>
      </c>
      <c r="E2" s="10" t="s">
        <v>69</v>
      </c>
      <c r="F2" s="10" t="s">
        <v>70</v>
      </c>
      <c r="G2" s="10" t="s">
        <v>71</v>
      </c>
      <c r="H2" s="10" t="s">
        <v>4</v>
      </c>
      <c r="I2" s="10" t="s">
        <v>5</v>
      </c>
      <c r="J2" s="10" t="s">
        <v>6</v>
      </c>
      <c r="K2" s="10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63" customFormat="1" x14ac:dyDescent="0.35">
      <c r="A3" s="4" t="s">
        <v>451</v>
      </c>
      <c r="B3" s="4" t="s">
        <v>56</v>
      </c>
      <c r="C3" s="4" t="s">
        <v>321</v>
      </c>
      <c r="D3" s="4" t="s">
        <v>335</v>
      </c>
      <c r="E3" s="4" t="s">
        <v>335</v>
      </c>
      <c r="F3" s="4" t="s">
        <v>397</v>
      </c>
      <c r="G3" s="4" t="s">
        <v>452</v>
      </c>
      <c r="H3" s="4" t="s">
        <v>425</v>
      </c>
      <c r="I3" s="4" t="s">
        <v>430</v>
      </c>
      <c r="J3" s="4">
        <v>12</v>
      </c>
      <c r="K3" s="4" t="s">
        <v>119</v>
      </c>
      <c r="L3" s="4">
        <v>303</v>
      </c>
      <c r="M3" s="4">
        <v>971</v>
      </c>
      <c r="N3" s="4" t="s">
        <v>35</v>
      </c>
      <c r="O3" s="4">
        <v>295</v>
      </c>
      <c r="P3" s="4" t="s">
        <v>41</v>
      </c>
      <c r="Q3" s="4" t="s">
        <v>41</v>
      </c>
      <c r="R3" s="4">
        <v>301</v>
      </c>
      <c r="S3" s="4">
        <v>984</v>
      </c>
      <c r="T3" s="4" t="s">
        <v>35</v>
      </c>
      <c r="U3" s="4">
        <v>331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303</v>
      </c>
      <c r="AK3" s="4">
        <v>-348</v>
      </c>
      <c r="AL3" s="4" t="s">
        <v>35</v>
      </c>
      <c r="AM3" s="4">
        <v>400</v>
      </c>
      <c r="AN3" s="4" t="s">
        <v>41</v>
      </c>
      <c r="AO3" s="4" t="s">
        <v>41</v>
      </c>
      <c r="AP3" s="4">
        <v>301</v>
      </c>
      <c r="AQ3" s="4">
        <v>-438</v>
      </c>
      <c r="AR3" s="4" t="s">
        <v>35</v>
      </c>
      <c r="AS3" s="4">
        <v>426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41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 t="s">
        <v>41</v>
      </c>
    </row>
    <row r="4" spans="1:56" s="63" customFormat="1" x14ac:dyDescent="0.35">
      <c r="A4" s="4" t="s">
        <v>365</v>
      </c>
      <c r="B4" s="4" t="s">
        <v>63</v>
      </c>
      <c r="C4" s="4" t="s">
        <v>321</v>
      </c>
      <c r="D4" s="4" t="s">
        <v>335</v>
      </c>
      <c r="E4" s="4" t="s">
        <v>335</v>
      </c>
      <c r="F4" s="4" t="s">
        <v>397</v>
      </c>
      <c r="G4" s="4" t="s">
        <v>366</v>
      </c>
      <c r="H4" s="4" t="s">
        <v>425</v>
      </c>
      <c r="I4" s="4" t="s">
        <v>426</v>
      </c>
      <c r="J4" s="4">
        <v>12</v>
      </c>
      <c r="K4" s="4" t="s">
        <v>119</v>
      </c>
      <c r="L4" s="4">
        <v>154</v>
      </c>
      <c r="M4" s="4">
        <v>41.7</v>
      </c>
      <c r="N4" s="4" t="s">
        <v>35</v>
      </c>
      <c r="O4" s="4">
        <v>12.8</v>
      </c>
      <c r="P4" s="4" t="s">
        <v>41</v>
      </c>
      <c r="Q4" s="4" t="s">
        <v>41</v>
      </c>
      <c r="R4" s="4">
        <v>151</v>
      </c>
      <c r="S4" s="4">
        <v>42.1</v>
      </c>
      <c r="T4" s="4" t="s">
        <v>35</v>
      </c>
      <c r="U4" s="4">
        <v>12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154</v>
      </c>
      <c r="AK4" s="4">
        <v>-15.8</v>
      </c>
      <c r="AL4" s="4" t="s">
        <v>35</v>
      </c>
      <c r="AM4" s="4">
        <v>15.1</v>
      </c>
      <c r="AN4" s="4" t="s">
        <v>41</v>
      </c>
      <c r="AO4" s="4" t="s">
        <v>41</v>
      </c>
      <c r="AP4" s="4">
        <v>151</v>
      </c>
      <c r="AQ4" s="4">
        <v>-17.5</v>
      </c>
      <c r="AR4" s="4" t="s">
        <v>35</v>
      </c>
      <c r="AS4" s="4">
        <v>14.3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41</v>
      </c>
    </row>
    <row r="5" spans="1:56" s="63" customFormat="1" ht="23" x14ac:dyDescent="0.35">
      <c r="A5" s="4" t="s">
        <v>357</v>
      </c>
      <c r="B5" s="4" t="s">
        <v>56</v>
      </c>
      <c r="C5" s="4" t="s">
        <v>321</v>
      </c>
      <c r="D5" s="4" t="s">
        <v>335</v>
      </c>
      <c r="E5" s="4" t="s">
        <v>335</v>
      </c>
      <c r="F5" s="4" t="s">
        <v>336</v>
      </c>
      <c r="G5" s="4" t="s">
        <v>361</v>
      </c>
      <c r="H5" s="4" t="s">
        <v>425</v>
      </c>
      <c r="I5" s="4" t="s">
        <v>426</v>
      </c>
      <c r="J5" s="4">
        <v>12</v>
      </c>
      <c r="K5" s="4" t="s">
        <v>119</v>
      </c>
      <c r="L5" s="4">
        <v>197</v>
      </c>
      <c r="M5" s="4">
        <v>35.4</v>
      </c>
      <c r="N5" s="4" t="s">
        <v>35</v>
      </c>
      <c r="O5" s="4">
        <v>11.8</v>
      </c>
      <c r="P5" s="4" t="s">
        <v>41</v>
      </c>
      <c r="Q5" s="4" t="s">
        <v>41</v>
      </c>
      <c r="R5" s="4">
        <v>198</v>
      </c>
      <c r="S5" s="4">
        <v>36.6</v>
      </c>
      <c r="T5" s="4" t="s">
        <v>35</v>
      </c>
      <c r="U5" s="4">
        <v>10.6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197</v>
      </c>
      <c r="AK5" s="4">
        <v>-9.5</v>
      </c>
      <c r="AL5" s="4" t="s">
        <v>359</v>
      </c>
      <c r="AM5" s="4" t="s">
        <v>50</v>
      </c>
      <c r="AN5" s="4" t="s">
        <v>41</v>
      </c>
      <c r="AO5" s="4" t="s">
        <v>41</v>
      </c>
      <c r="AP5" s="4">
        <v>198</v>
      </c>
      <c r="AQ5" s="4">
        <v>-7.8</v>
      </c>
      <c r="AR5" s="4" t="s">
        <v>359</v>
      </c>
      <c r="AS5" s="4" t="s">
        <v>50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41</v>
      </c>
    </row>
    <row r="6" spans="1:56" s="63" customFormat="1" x14ac:dyDescent="0.35">
      <c r="A6" s="4" t="s">
        <v>462</v>
      </c>
      <c r="B6" s="4" t="s">
        <v>56</v>
      </c>
      <c r="C6" s="4" t="s">
        <v>461</v>
      </c>
      <c r="D6" s="4" t="s">
        <v>335</v>
      </c>
      <c r="E6" s="4" t="s">
        <v>335</v>
      </c>
      <c r="F6" s="4" t="s">
        <v>336</v>
      </c>
      <c r="G6" s="4" t="s">
        <v>361</v>
      </c>
      <c r="H6" s="4" t="s">
        <v>425</v>
      </c>
      <c r="I6" s="4" t="s">
        <v>33</v>
      </c>
      <c r="J6" s="4">
        <v>12</v>
      </c>
      <c r="K6" s="4" t="s">
        <v>119</v>
      </c>
      <c r="L6" s="4">
        <v>136</v>
      </c>
      <c r="M6" s="4">
        <v>46.2</v>
      </c>
      <c r="N6" s="4" t="s">
        <v>36</v>
      </c>
      <c r="O6" s="4">
        <v>1.9</v>
      </c>
      <c r="P6" s="4" t="s">
        <v>41</v>
      </c>
      <c r="Q6" s="4" t="s">
        <v>41</v>
      </c>
      <c r="R6" s="4">
        <v>128</v>
      </c>
      <c r="S6" s="4">
        <v>51.1</v>
      </c>
      <c r="T6" s="4" t="s">
        <v>36</v>
      </c>
      <c r="U6" s="4">
        <v>1.9</v>
      </c>
      <c r="V6" s="4" t="s">
        <v>41</v>
      </c>
      <c r="W6" s="4" t="s">
        <v>41</v>
      </c>
      <c r="X6" s="4">
        <v>136</v>
      </c>
      <c r="Y6" s="4">
        <v>31.3</v>
      </c>
      <c r="Z6" s="4" t="s">
        <v>36</v>
      </c>
      <c r="AA6" s="4">
        <v>2</v>
      </c>
      <c r="AB6" s="4" t="s">
        <v>41</v>
      </c>
      <c r="AC6" s="4" t="s">
        <v>41</v>
      </c>
      <c r="AD6" s="4">
        <v>128</v>
      </c>
      <c r="AE6" s="4">
        <v>37.299999999999997</v>
      </c>
      <c r="AF6" s="4" t="s">
        <v>36</v>
      </c>
      <c r="AG6" s="4">
        <v>1.9</v>
      </c>
      <c r="AH6" s="4" t="s">
        <v>41</v>
      </c>
      <c r="AI6" s="4" t="s">
        <v>41</v>
      </c>
      <c r="AJ6" s="4">
        <v>136</v>
      </c>
      <c r="AK6" s="4">
        <v>-14.6</v>
      </c>
      <c r="AL6" s="4" t="s">
        <v>36</v>
      </c>
      <c r="AM6" s="4">
        <v>1.8</v>
      </c>
      <c r="AN6" s="4" t="s">
        <v>41</v>
      </c>
      <c r="AO6" s="4" t="s">
        <v>41</v>
      </c>
      <c r="AP6" s="4">
        <v>128</v>
      </c>
      <c r="AQ6" s="4">
        <v>-14.2</v>
      </c>
      <c r="AR6" s="4" t="s">
        <v>36</v>
      </c>
      <c r="AS6" s="4">
        <v>1.9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41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 t="s">
        <v>41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:BD25"/>
    </sheetView>
  </sheetViews>
  <sheetFormatPr defaultColWidth="9.08984375" defaultRowHeight="11.5" x14ac:dyDescent="0.25"/>
  <cols>
    <col min="1" max="1" width="14.6328125" style="24" bestFit="1" customWidth="1"/>
    <col min="2" max="2" width="9.54296875" style="24" bestFit="1" customWidth="1"/>
    <col min="3" max="3" width="17.08984375" style="24" bestFit="1" customWidth="1"/>
    <col min="4" max="5" width="14.54296875" style="24" bestFit="1" customWidth="1"/>
    <col min="6" max="6" width="34.08984375" style="24" bestFit="1" customWidth="1"/>
    <col min="7" max="7" width="9.08984375" style="24" bestFit="1" customWidth="1"/>
    <col min="8" max="8" width="16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556</v>
      </c>
    </row>
    <row r="2" spans="1:56" s="42" customFormat="1" ht="34.5" x14ac:dyDescent="0.25">
      <c r="A2" s="42" t="s">
        <v>1</v>
      </c>
      <c r="B2" s="42" t="s">
        <v>0</v>
      </c>
      <c r="C2" s="42" t="s">
        <v>3</v>
      </c>
      <c r="D2" s="42" t="s">
        <v>68</v>
      </c>
      <c r="E2" s="42" t="s">
        <v>69</v>
      </c>
      <c r="F2" s="42" t="s">
        <v>70</v>
      </c>
      <c r="G2" s="42" t="s">
        <v>71</v>
      </c>
      <c r="H2" s="42" t="s">
        <v>4</v>
      </c>
      <c r="I2" s="42" t="s">
        <v>5</v>
      </c>
      <c r="J2" s="42" t="s">
        <v>6</v>
      </c>
      <c r="K2" s="42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61" t="s">
        <v>170</v>
      </c>
      <c r="AW2" s="61" t="s">
        <v>171</v>
      </c>
      <c r="AX2" s="61" t="s">
        <v>161</v>
      </c>
      <c r="AY2" s="61" t="s">
        <v>162</v>
      </c>
      <c r="AZ2" s="61" t="s">
        <v>163</v>
      </c>
      <c r="BA2" s="61" t="s">
        <v>164</v>
      </c>
      <c r="BB2" s="61" t="s">
        <v>165</v>
      </c>
      <c r="BC2" s="61" t="s">
        <v>166</v>
      </c>
      <c r="BD2" s="61" t="s">
        <v>167</v>
      </c>
    </row>
    <row r="3" spans="1:56" s="44" customFormat="1" ht="23" x14ac:dyDescent="0.35">
      <c r="A3" s="16" t="s">
        <v>471</v>
      </c>
      <c r="B3" s="16" t="s">
        <v>56</v>
      </c>
      <c r="C3" s="16" t="s">
        <v>472</v>
      </c>
      <c r="D3" s="16" t="s">
        <v>335</v>
      </c>
      <c r="E3" s="16" t="s">
        <v>15</v>
      </c>
      <c r="F3" s="16" t="s">
        <v>358</v>
      </c>
      <c r="G3" s="16" t="s">
        <v>15</v>
      </c>
      <c r="H3" s="16" t="s">
        <v>32</v>
      </c>
      <c r="I3" s="16" t="s">
        <v>33</v>
      </c>
      <c r="J3" s="16">
        <v>12</v>
      </c>
      <c r="K3" s="16" t="str">
        <f t="shared" ref="K3:K22" si="0">IF(J3&gt;=52,"Long",IF(J3&gt;=26,"Intermediate",IF(J3&lt;26,"Short")))</f>
        <v>Short</v>
      </c>
      <c r="L3" s="4">
        <v>240</v>
      </c>
      <c r="M3" s="4">
        <v>67</v>
      </c>
      <c r="N3" s="4" t="s">
        <v>35</v>
      </c>
      <c r="O3" s="4">
        <v>20</v>
      </c>
      <c r="P3" s="4" t="s">
        <v>41</v>
      </c>
      <c r="Q3" s="4" t="s">
        <v>41</v>
      </c>
      <c r="R3" s="4">
        <v>231</v>
      </c>
      <c r="S3" s="4">
        <v>69</v>
      </c>
      <c r="T3" s="4" t="s">
        <v>35</v>
      </c>
      <c r="U3" s="4">
        <v>19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240</v>
      </c>
      <c r="AK3" s="4">
        <v>-16.899999999999999</v>
      </c>
      <c r="AL3" s="4" t="s">
        <v>36</v>
      </c>
      <c r="AM3" s="4">
        <v>1.7</v>
      </c>
      <c r="AN3" s="4" t="s">
        <v>41</v>
      </c>
      <c r="AO3" s="4" t="s">
        <v>41</v>
      </c>
      <c r="AP3" s="4">
        <v>231</v>
      </c>
      <c r="AQ3" s="4">
        <v>-9.3000000000000007</v>
      </c>
      <c r="AR3" s="4" t="s">
        <v>36</v>
      </c>
      <c r="AS3" s="4">
        <v>2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41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 t="s">
        <v>308</v>
      </c>
    </row>
    <row r="4" spans="1:56" s="44" customFormat="1" ht="23" x14ac:dyDescent="0.35">
      <c r="A4" s="16" t="s">
        <v>471</v>
      </c>
      <c r="B4" s="16" t="s">
        <v>56</v>
      </c>
      <c r="C4" s="16" t="s">
        <v>472</v>
      </c>
      <c r="D4" s="16" t="s">
        <v>335</v>
      </c>
      <c r="E4" s="16" t="s">
        <v>15</v>
      </c>
      <c r="F4" s="16" t="s">
        <v>336</v>
      </c>
      <c r="G4" s="16" t="s">
        <v>15</v>
      </c>
      <c r="H4" s="16" t="s">
        <v>32</v>
      </c>
      <c r="I4" s="16" t="s">
        <v>33</v>
      </c>
      <c r="J4" s="16">
        <v>12</v>
      </c>
      <c r="K4" s="16" t="str">
        <f t="shared" si="0"/>
        <v>Short</v>
      </c>
      <c r="L4" s="4">
        <v>235</v>
      </c>
      <c r="M4" s="4">
        <v>68</v>
      </c>
      <c r="N4" s="4" t="s">
        <v>35</v>
      </c>
      <c r="O4" s="4">
        <v>20</v>
      </c>
      <c r="P4" s="4" t="s">
        <v>41</v>
      </c>
      <c r="Q4" s="4" t="s">
        <v>41</v>
      </c>
      <c r="R4" s="4">
        <v>231</v>
      </c>
      <c r="S4" s="4">
        <v>69</v>
      </c>
      <c r="T4" s="4" t="s">
        <v>35</v>
      </c>
      <c r="U4" s="4">
        <v>19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235</v>
      </c>
      <c r="AK4" s="4">
        <v>-20.7</v>
      </c>
      <c r="AL4" s="4" t="s">
        <v>36</v>
      </c>
      <c r="AM4" s="4">
        <v>1.9</v>
      </c>
      <c r="AN4" s="4" t="s">
        <v>41</v>
      </c>
      <c r="AO4" s="4" t="s">
        <v>41</v>
      </c>
      <c r="AP4" s="4">
        <v>231</v>
      </c>
      <c r="AQ4" s="4">
        <v>-9.3000000000000007</v>
      </c>
      <c r="AR4" s="4" t="s">
        <v>36</v>
      </c>
      <c r="AS4" s="4">
        <v>2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308</v>
      </c>
    </row>
    <row r="5" spans="1:56" s="44" customFormat="1" ht="23" x14ac:dyDescent="0.35">
      <c r="A5" s="16" t="s">
        <v>471</v>
      </c>
      <c r="B5" s="16" t="s">
        <v>56</v>
      </c>
      <c r="C5" s="16" t="s">
        <v>472</v>
      </c>
      <c r="D5" s="16" t="s">
        <v>335</v>
      </c>
      <c r="E5" s="16" t="s">
        <v>15</v>
      </c>
      <c r="F5" s="16" t="s">
        <v>360</v>
      </c>
      <c r="G5" s="16" t="s">
        <v>15</v>
      </c>
      <c r="H5" s="16" t="s">
        <v>32</v>
      </c>
      <c r="I5" s="16" t="s">
        <v>33</v>
      </c>
      <c r="J5" s="16">
        <v>12</v>
      </c>
      <c r="K5" s="16" t="str">
        <f t="shared" si="0"/>
        <v>Short</v>
      </c>
      <c r="L5" s="4">
        <v>218</v>
      </c>
      <c r="M5" s="4">
        <v>66</v>
      </c>
      <c r="N5" s="4" t="s">
        <v>35</v>
      </c>
      <c r="O5" s="4">
        <v>21</v>
      </c>
      <c r="P5" s="4" t="s">
        <v>41</v>
      </c>
      <c r="Q5" s="4" t="s">
        <v>41</v>
      </c>
      <c r="R5" s="4">
        <v>231</v>
      </c>
      <c r="S5" s="4">
        <v>69</v>
      </c>
      <c r="T5" s="4" t="s">
        <v>35</v>
      </c>
      <c r="U5" s="4">
        <v>19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217</v>
      </c>
      <c r="AK5" s="4">
        <v>-18.100000000000001</v>
      </c>
      <c r="AL5" s="4" t="s">
        <v>36</v>
      </c>
      <c r="AM5" s="4">
        <v>2</v>
      </c>
      <c r="AN5" s="4" t="s">
        <v>41</v>
      </c>
      <c r="AO5" s="4" t="s">
        <v>41</v>
      </c>
      <c r="AP5" s="4">
        <v>231</v>
      </c>
      <c r="AQ5" s="4">
        <v>-9.3000000000000007</v>
      </c>
      <c r="AR5" s="4" t="s">
        <v>36</v>
      </c>
      <c r="AS5" s="4">
        <v>2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308</v>
      </c>
    </row>
    <row r="6" spans="1:56" s="44" customFormat="1" ht="23" x14ac:dyDescent="0.35">
      <c r="A6" s="16" t="s">
        <v>471</v>
      </c>
      <c r="B6" s="16" t="s">
        <v>56</v>
      </c>
      <c r="C6" s="16" t="s">
        <v>472</v>
      </c>
      <c r="D6" s="16" t="s">
        <v>335</v>
      </c>
      <c r="E6" s="16" t="s">
        <v>15</v>
      </c>
      <c r="F6" s="16" t="s">
        <v>361</v>
      </c>
      <c r="G6" s="16" t="s">
        <v>15</v>
      </c>
      <c r="H6" s="16" t="s">
        <v>32</v>
      </c>
      <c r="I6" s="16" t="s">
        <v>33</v>
      </c>
      <c r="J6" s="16">
        <v>12</v>
      </c>
      <c r="K6" s="16" t="str">
        <f t="shared" si="0"/>
        <v>Short</v>
      </c>
      <c r="L6" s="4">
        <v>225</v>
      </c>
      <c r="M6" s="4">
        <v>67</v>
      </c>
      <c r="N6" s="4" t="s">
        <v>35</v>
      </c>
      <c r="O6" s="4">
        <v>18</v>
      </c>
      <c r="P6" s="4" t="s">
        <v>41</v>
      </c>
      <c r="Q6" s="4" t="s">
        <v>41</v>
      </c>
      <c r="R6" s="4">
        <v>231</v>
      </c>
      <c r="S6" s="4">
        <v>69</v>
      </c>
      <c r="T6" s="4" t="s">
        <v>35</v>
      </c>
      <c r="U6" s="4">
        <v>19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225</v>
      </c>
      <c r="AK6" s="4">
        <v>-16.899999999999999</v>
      </c>
      <c r="AL6" s="4" t="s">
        <v>36</v>
      </c>
      <c r="AM6" s="4">
        <v>1.8</v>
      </c>
      <c r="AN6" s="4" t="s">
        <v>41</v>
      </c>
      <c r="AO6" s="4" t="s">
        <v>41</v>
      </c>
      <c r="AP6" s="4">
        <v>231</v>
      </c>
      <c r="AQ6" s="4">
        <v>-9.3000000000000007</v>
      </c>
      <c r="AR6" s="4" t="s">
        <v>36</v>
      </c>
      <c r="AS6" s="4">
        <v>2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41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 t="s">
        <v>308</v>
      </c>
    </row>
    <row r="7" spans="1:56" s="44" customFormat="1" x14ac:dyDescent="0.35">
      <c r="A7" s="16" t="s">
        <v>473</v>
      </c>
      <c r="B7" s="16" t="s">
        <v>56</v>
      </c>
      <c r="C7" s="16" t="s">
        <v>474</v>
      </c>
      <c r="D7" s="16" t="s">
        <v>335</v>
      </c>
      <c r="E7" s="16" t="s">
        <v>15</v>
      </c>
      <c r="F7" s="16" t="s">
        <v>336</v>
      </c>
      <c r="G7" s="16" t="s">
        <v>15</v>
      </c>
      <c r="H7" s="16" t="s">
        <v>32</v>
      </c>
      <c r="I7" s="16" t="s">
        <v>33</v>
      </c>
      <c r="J7" s="16">
        <v>12</v>
      </c>
      <c r="K7" s="16" t="str">
        <f t="shared" si="0"/>
        <v>Short</v>
      </c>
      <c r="L7" s="4">
        <v>137</v>
      </c>
      <c r="M7" s="4">
        <v>70.8</v>
      </c>
      <c r="N7" s="4" t="s">
        <v>35</v>
      </c>
      <c r="O7" s="4">
        <v>15.6</v>
      </c>
      <c r="P7" s="4" t="s">
        <v>41</v>
      </c>
      <c r="Q7" s="4" t="s">
        <v>41</v>
      </c>
      <c r="R7" s="4">
        <v>156</v>
      </c>
      <c r="S7" s="4">
        <v>73.5</v>
      </c>
      <c r="T7" s="4" t="s">
        <v>35</v>
      </c>
      <c r="U7" s="4">
        <v>16.600000000000001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137</v>
      </c>
      <c r="AK7" s="4">
        <v>-29</v>
      </c>
      <c r="AL7" s="4" t="s">
        <v>36</v>
      </c>
      <c r="AM7" s="4">
        <v>4</v>
      </c>
      <c r="AN7" s="4" t="s">
        <v>41</v>
      </c>
      <c r="AO7" s="4" t="s">
        <v>41</v>
      </c>
      <c r="AP7" s="4">
        <v>156</v>
      </c>
      <c r="AQ7" s="4">
        <v>-10</v>
      </c>
      <c r="AR7" s="4" t="s">
        <v>36</v>
      </c>
      <c r="AS7" s="4">
        <v>3</v>
      </c>
      <c r="AT7" s="4" t="s">
        <v>41</v>
      </c>
      <c r="AU7" s="4" t="s">
        <v>41</v>
      </c>
      <c r="AV7" s="4" t="s">
        <v>41</v>
      </c>
      <c r="AW7" s="4" t="s">
        <v>41</v>
      </c>
      <c r="AX7" s="4" t="s">
        <v>52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4" t="s">
        <v>50</v>
      </c>
    </row>
    <row r="8" spans="1:56" s="44" customFormat="1" x14ac:dyDescent="0.35">
      <c r="A8" s="16" t="s">
        <v>473</v>
      </c>
      <c r="B8" s="16" t="s">
        <v>56</v>
      </c>
      <c r="C8" s="16" t="s">
        <v>474</v>
      </c>
      <c r="D8" s="16" t="s">
        <v>335</v>
      </c>
      <c r="E8" s="16" t="s">
        <v>15</v>
      </c>
      <c r="F8" s="16" t="s">
        <v>360</v>
      </c>
      <c r="G8" s="16" t="s">
        <v>15</v>
      </c>
      <c r="H8" s="16" t="s">
        <v>32</v>
      </c>
      <c r="I8" s="16" t="s">
        <v>33</v>
      </c>
      <c r="J8" s="16">
        <v>12</v>
      </c>
      <c r="K8" s="16" t="str">
        <f t="shared" si="0"/>
        <v>Short</v>
      </c>
      <c r="L8" s="4">
        <v>161</v>
      </c>
      <c r="M8" s="4">
        <v>71.400000000000006</v>
      </c>
      <c r="N8" s="4" t="s">
        <v>35</v>
      </c>
      <c r="O8" s="4">
        <v>15.4</v>
      </c>
      <c r="P8" s="4" t="s">
        <v>41</v>
      </c>
      <c r="Q8" s="4" t="s">
        <v>41</v>
      </c>
      <c r="R8" s="4">
        <v>156</v>
      </c>
      <c r="S8" s="4">
        <v>73.5</v>
      </c>
      <c r="T8" s="4" t="s">
        <v>35</v>
      </c>
      <c r="U8" s="4">
        <v>16.600000000000001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161</v>
      </c>
      <c r="AK8" s="4">
        <v>-30</v>
      </c>
      <c r="AL8" s="4" t="s">
        <v>36</v>
      </c>
      <c r="AM8" s="4">
        <v>5</v>
      </c>
      <c r="AN8" s="4" t="s">
        <v>41</v>
      </c>
      <c r="AO8" s="4" t="s">
        <v>41</v>
      </c>
      <c r="AP8" s="4">
        <v>156</v>
      </c>
      <c r="AQ8" s="4">
        <v>-10</v>
      </c>
      <c r="AR8" s="4" t="s">
        <v>36</v>
      </c>
      <c r="AS8" s="4">
        <v>3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52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50</v>
      </c>
    </row>
    <row r="9" spans="1:56" s="44" customFormat="1" x14ac:dyDescent="0.35">
      <c r="A9" s="16" t="s">
        <v>473</v>
      </c>
      <c r="B9" s="16" t="s">
        <v>56</v>
      </c>
      <c r="C9" s="16" t="s">
        <v>474</v>
      </c>
      <c r="D9" s="16" t="s">
        <v>335</v>
      </c>
      <c r="E9" s="16" t="s">
        <v>15</v>
      </c>
      <c r="F9" s="16" t="s">
        <v>361</v>
      </c>
      <c r="G9" s="16" t="s">
        <v>15</v>
      </c>
      <c r="H9" s="16" t="s">
        <v>32</v>
      </c>
      <c r="I9" s="16" t="s">
        <v>33</v>
      </c>
      <c r="J9" s="16">
        <v>12</v>
      </c>
      <c r="K9" s="16" t="str">
        <f t="shared" si="0"/>
        <v>Short</v>
      </c>
      <c r="L9" s="4">
        <v>157</v>
      </c>
      <c r="M9" s="4">
        <v>71.7</v>
      </c>
      <c r="N9" s="4" t="s">
        <v>35</v>
      </c>
      <c r="O9" s="4">
        <v>15.6</v>
      </c>
      <c r="P9" s="4" t="s">
        <v>41</v>
      </c>
      <c r="Q9" s="4" t="s">
        <v>41</v>
      </c>
      <c r="R9" s="4">
        <v>156</v>
      </c>
      <c r="S9" s="4">
        <v>73.5</v>
      </c>
      <c r="T9" s="4" t="s">
        <v>35</v>
      </c>
      <c r="U9" s="4">
        <v>16.600000000000001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157</v>
      </c>
      <c r="AK9" s="4">
        <v>-36</v>
      </c>
      <c r="AL9" s="4" t="s">
        <v>36</v>
      </c>
      <c r="AM9" s="4">
        <v>6</v>
      </c>
      <c r="AN9" s="4" t="s">
        <v>41</v>
      </c>
      <c r="AO9" s="4" t="s">
        <v>41</v>
      </c>
      <c r="AP9" s="4">
        <v>156</v>
      </c>
      <c r="AQ9" s="4">
        <v>-10</v>
      </c>
      <c r="AR9" s="4" t="s">
        <v>36</v>
      </c>
      <c r="AS9" s="4">
        <v>3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52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50</v>
      </c>
    </row>
    <row r="10" spans="1:56" s="44" customFormat="1" x14ac:dyDescent="0.35">
      <c r="A10" s="16" t="s">
        <v>475</v>
      </c>
      <c r="B10" s="16" t="s">
        <v>56</v>
      </c>
      <c r="C10" s="16" t="s">
        <v>472</v>
      </c>
      <c r="D10" s="16" t="s">
        <v>335</v>
      </c>
      <c r="E10" s="16" t="s">
        <v>15</v>
      </c>
      <c r="F10" s="16" t="s">
        <v>535</v>
      </c>
      <c r="G10" s="16" t="s">
        <v>15</v>
      </c>
      <c r="H10" s="16" t="s">
        <v>60</v>
      </c>
      <c r="I10" s="88" t="s">
        <v>504</v>
      </c>
      <c r="J10" s="16">
        <v>12</v>
      </c>
      <c r="K10" s="16" t="str">
        <f t="shared" si="0"/>
        <v>Short</v>
      </c>
      <c r="L10" s="4">
        <v>64</v>
      </c>
      <c r="M10" s="4">
        <v>3.4</v>
      </c>
      <c r="N10" s="4" t="s">
        <v>41</v>
      </c>
      <c r="O10" s="4" t="s">
        <v>41</v>
      </c>
      <c r="P10" s="4" t="s">
        <v>41</v>
      </c>
      <c r="Q10" s="4" t="s">
        <v>41</v>
      </c>
      <c r="R10" s="4">
        <v>65</v>
      </c>
      <c r="S10" s="4">
        <v>3.2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56</v>
      </c>
      <c r="AK10" s="4">
        <v>0.6</v>
      </c>
      <c r="AL10" s="4" t="s">
        <v>167</v>
      </c>
      <c r="AM10" s="4" t="s">
        <v>427</v>
      </c>
      <c r="AN10" s="4" t="s">
        <v>41</v>
      </c>
      <c r="AO10" s="4" t="s">
        <v>41</v>
      </c>
      <c r="AP10" s="4">
        <v>56</v>
      </c>
      <c r="AQ10" s="4">
        <v>0.5</v>
      </c>
      <c r="AR10" s="4" t="s">
        <v>167</v>
      </c>
      <c r="AS10" s="4" t="s">
        <v>427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44" customFormat="1" x14ac:dyDescent="0.35">
      <c r="A11" s="16" t="s">
        <v>476</v>
      </c>
      <c r="B11" s="16" t="s">
        <v>56</v>
      </c>
      <c r="C11" s="16" t="s">
        <v>472</v>
      </c>
      <c r="D11" s="16" t="s">
        <v>335</v>
      </c>
      <c r="E11" s="16" t="s">
        <v>15</v>
      </c>
      <c r="F11" s="16" t="s">
        <v>477</v>
      </c>
      <c r="G11" s="16" t="s">
        <v>15</v>
      </c>
      <c r="H11" s="16" t="s">
        <v>60</v>
      </c>
      <c r="I11" s="88" t="s">
        <v>504</v>
      </c>
      <c r="J11" s="16">
        <v>12</v>
      </c>
      <c r="K11" s="16" t="str">
        <f t="shared" si="0"/>
        <v>Short</v>
      </c>
      <c r="L11" s="4" t="s">
        <v>41</v>
      </c>
      <c r="M11" s="4" t="s">
        <v>41</v>
      </c>
      <c r="N11" s="4" t="s">
        <v>41</v>
      </c>
      <c r="O11" s="4" t="s">
        <v>41</v>
      </c>
      <c r="P11" s="4" t="s">
        <v>41</v>
      </c>
      <c r="Q11" s="4" t="s">
        <v>41</v>
      </c>
      <c r="R11" s="4" t="s">
        <v>41</v>
      </c>
      <c r="S11" s="4" t="s">
        <v>41</v>
      </c>
      <c r="T11" s="4" t="s">
        <v>41</v>
      </c>
      <c r="U11" s="4" t="s">
        <v>41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37</v>
      </c>
      <c r="AK11" s="4">
        <v>0.57999999999999996</v>
      </c>
      <c r="AL11" s="4" t="s">
        <v>167</v>
      </c>
      <c r="AM11" s="4" t="s">
        <v>427</v>
      </c>
      <c r="AN11" s="4" t="s">
        <v>41</v>
      </c>
      <c r="AO11" s="4" t="s">
        <v>41</v>
      </c>
      <c r="AP11" s="4">
        <v>35</v>
      </c>
      <c r="AQ11" s="4">
        <v>0.06</v>
      </c>
      <c r="AR11" s="4" t="s">
        <v>167</v>
      </c>
      <c r="AS11" s="4" t="s">
        <v>226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44" customFormat="1" x14ac:dyDescent="0.35">
      <c r="A12" s="16" t="s">
        <v>476</v>
      </c>
      <c r="B12" s="16" t="s">
        <v>56</v>
      </c>
      <c r="C12" s="16" t="s">
        <v>472</v>
      </c>
      <c r="D12" s="16" t="s">
        <v>335</v>
      </c>
      <c r="E12" s="16" t="s">
        <v>15</v>
      </c>
      <c r="F12" s="16" t="s">
        <v>478</v>
      </c>
      <c r="G12" s="16" t="s">
        <v>15</v>
      </c>
      <c r="H12" s="16" t="s">
        <v>60</v>
      </c>
      <c r="I12" s="88" t="s">
        <v>504</v>
      </c>
      <c r="J12" s="16">
        <v>12</v>
      </c>
      <c r="K12" s="16" t="str">
        <f t="shared" si="0"/>
        <v>Short</v>
      </c>
      <c r="L12" s="4" t="s">
        <v>41</v>
      </c>
      <c r="M12" s="4" t="s">
        <v>41</v>
      </c>
      <c r="N12" s="4" t="s">
        <v>41</v>
      </c>
      <c r="O12" s="4" t="s">
        <v>41</v>
      </c>
      <c r="P12" s="4" t="s">
        <v>41</v>
      </c>
      <c r="Q12" s="4" t="s">
        <v>41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39</v>
      </c>
      <c r="AK12" s="4">
        <v>0.53</v>
      </c>
      <c r="AL12" s="4" t="s">
        <v>167</v>
      </c>
      <c r="AM12" s="4" t="s">
        <v>427</v>
      </c>
      <c r="AN12" s="4" t="s">
        <v>41</v>
      </c>
      <c r="AO12" s="4" t="s">
        <v>41</v>
      </c>
      <c r="AP12" s="4">
        <v>35</v>
      </c>
      <c r="AQ12" s="4">
        <v>0.06</v>
      </c>
      <c r="AR12" s="4" t="s">
        <v>167</v>
      </c>
      <c r="AS12" s="4" t="s">
        <v>226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41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4" t="s">
        <v>41</v>
      </c>
    </row>
    <row r="13" spans="1:56" s="44" customFormat="1" x14ac:dyDescent="0.35">
      <c r="A13" s="16" t="s">
        <v>476</v>
      </c>
      <c r="B13" s="16" t="s">
        <v>56</v>
      </c>
      <c r="C13" s="16" t="s">
        <v>472</v>
      </c>
      <c r="D13" s="16" t="s">
        <v>335</v>
      </c>
      <c r="E13" s="16" t="s">
        <v>15</v>
      </c>
      <c r="F13" s="16" t="s">
        <v>479</v>
      </c>
      <c r="G13" s="16" t="s">
        <v>15</v>
      </c>
      <c r="H13" s="16" t="s">
        <v>60</v>
      </c>
      <c r="I13" s="88" t="s">
        <v>504</v>
      </c>
      <c r="J13" s="16">
        <v>12</v>
      </c>
      <c r="K13" s="16" t="str">
        <f t="shared" si="0"/>
        <v>Short</v>
      </c>
      <c r="L13" s="4" t="s">
        <v>41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41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37</v>
      </c>
      <c r="AK13" s="4">
        <v>0.52</v>
      </c>
      <c r="AL13" s="4" t="s">
        <v>167</v>
      </c>
      <c r="AM13" s="4" t="s">
        <v>427</v>
      </c>
      <c r="AN13" s="4" t="s">
        <v>41</v>
      </c>
      <c r="AO13" s="4" t="s">
        <v>41</v>
      </c>
      <c r="AP13" s="4">
        <v>35</v>
      </c>
      <c r="AQ13" s="4">
        <v>0.06</v>
      </c>
      <c r="AR13" s="4" t="s">
        <v>167</v>
      </c>
      <c r="AS13" s="4" t="s">
        <v>226</v>
      </c>
      <c r="AT13" s="4" t="s">
        <v>41</v>
      </c>
      <c r="AU13" s="4" t="s">
        <v>41</v>
      </c>
      <c r="AV13" s="4" t="s">
        <v>41</v>
      </c>
      <c r="AW13" s="4" t="s">
        <v>41</v>
      </c>
      <c r="AX13" s="4" t="s">
        <v>41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4" t="s">
        <v>41</v>
      </c>
    </row>
    <row r="14" spans="1:56" s="44" customFormat="1" x14ac:dyDescent="0.35">
      <c r="A14" s="4" t="s">
        <v>480</v>
      </c>
      <c r="B14" s="4" t="s">
        <v>56</v>
      </c>
      <c r="C14" s="4" t="s">
        <v>472</v>
      </c>
      <c r="D14" s="16" t="s">
        <v>335</v>
      </c>
      <c r="E14" s="16" t="s">
        <v>15</v>
      </c>
      <c r="F14" s="16" t="s">
        <v>364</v>
      </c>
      <c r="G14" s="16" t="s">
        <v>15</v>
      </c>
      <c r="H14" s="16" t="s">
        <v>32</v>
      </c>
      <c r="I14" s="16" t="s">
        <v>33</v>
      </c>
      <c r="J14" s="16">
        <v>12</v>
      </c>
      <c r="K14" s="16" t="str">
        <f>IF(J14&gt;=52,"Long",IF(J14&gt;=26,"Intermediate",IF(J14&lt;26,"Short")))</f>
        <v>Short</v>
      </c>
      <c r="L14" s="4">
        <v>181</v>
      </c>
      <c r="M14" s="4">
        <v>72</v>
      </c>
      <c r="N14" s="4" t="s">
        <v>35</v>
      </c>
      <c r="O14" s="4">
        <v>18</v>
      </c>
      <c r="P14" s="4" t="s">
        <v>41</v>
      </c>
      <c r="Q14" s="4" t="s">
        <v>41</v>
      </c>
      <c r="R14" s="4">
        <v>177</v>
      </c>
      <c r="S14" s="4">
        <v>73</v>
      </c>
      <c r="T14" s="4" t="s">
        <v>35</v>
      </c>
      <c r="U14" s="4">
        <v>17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180</v>
      </c>
      <c r="AK14" s="4">
        <v>-25.4</v>
      </c>
      <c r="AL14" s="4" t="s">
        <v>36</v>
      </c>
      <c r="AM14" s="4">
        <v>2.1</v>
      </c>
      <c r="AN14" s="4" t="s">
        <v>41</v>
      </c>
      <c r="AO14" s="4" t="s">
        <v>41</v>
      </c>
      <c r="AP14" s="4">
        <v>173</v>
      </c>
      <c r="AQ14" s="4">
        <v>-14.4</v>
      </c>
      <c r="AR14" s="4" t="s">
        <v>36</v>
      </c>
      <c r="AS14" s="4">
        <v>2.1</v>
      </c>
      <c r="AT14" s="4" t="s">
        <v>41</v>
      </c>
      <c r="AU14" s="4" t="s">
        <v>41</v>
      </c>
      <c r="AV14" s="4" t="s">
        <v>41</v>
      </c>
      <c r="AW14" s="4" t="s">
        <v>41</v>
      </c>
      <c r="AX14" s="4" t="s">
        <v>481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482</v>
      </c>
    </row>
    <row r="15" spans="1:56" s="44" customFormat="1" x14ac:dyDescent="0.35">
      <c r="A15" s="4" t="s">
        <v>480</v>
      </c>
      <c r="B15" s="4" t="s">
        <v>56</v>
      </c>
      <c r="C15" s="4" t="s">
        <v>472</v>
      </c>
      <c r="D15" s="16" t="s">
        <v>335</v>
      </c>
      <c r="E15" s="16" t="s">
        <v>15</v>
      </c>
      <c r="F15" s="16" t="s">
        <v>382</v>
      </c>
      <c r="G15" s="16" t="s">
        <v>15</v>
      </c>
      <c r="H15" s="16" t="s">
        <v>32</v>
      </c>
      <c r="I15" s="16" t="s">
        <v>33</v>
      </c>
      <c r="J15" s="16">
        <v>12</v>
      </c>
      <c r="K15" s="16" t="str">
        <f t="shared" si="0"/>
        <v>Short</v>
      </c>
      <c r="L15" s="4">
        <v>175</v>
      </c>
      <c r="M15" s="4">
        <v>70</v>
      </c>
      <c r="N15" s="4" t="s">
        <v>35</v>
      </c>
      <c r="O15" s="4">
        <v>18</v>
      </c>
      <c r="P15" s="4" t="s">
        <v>41</v>
      </c>
      <c r="Q15" s="4" t="s">
        <v>41</v>
      </c>
      <c r="R15" s="4">
        <v>177</v>
      </c>
      <c r="S15" s="4">
        <v>73</v>
      </c>
      <c r="T15" s="4" t="s">
        <v>35</v>
      </c>
      <c r="U15" s="4">
        <v>17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174</v>
      </c>
      <c r="AK15" s="4">
        <v>-21.2</v>
      </c>
      <c r="AL15" s="4" t="s">
        <v>36</v>
      </c>
      <c r="AM15" s="4">
        <v>2.1</v>
      </c>
      <c r="AN15" s="4" t="s">
        <v>41</v>
      </c>
      <c r="AO15" s="4" t="s">
        <v>41</v>
      </c>
      <c r="AP15" s="4">
        <v>173</v>
      </c>
      <c r="AQ15" s="4">
        <v>-14.4</v>
      </c>
      <c r="AR15" s="4" t="s">
        <v>36</v>
      </c>
      <c r="AS15" s="4">
        <v>2.1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481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482</v>
      </c>
    </row>
    <row r="16" spans="1:56" s="44" customFormat="1" x14ac:dyDescent="0.35">
      <c r="A16" s="4" t="s">
        <v>480</v>
      </c>
      <c r="B16" s="4" t="s">
        <v>56</v>
      </c>
      <c r="C16" s="4" t="s">
        <v>472</v>
      </c>
      <c r="D16" s="16" t="s">
        <v>335</v>
      </c>
      <c r="E16" s="16" t="s">
        <v>15</v>
      </c>
      <c r="F16" s="16" t="s">
        <v>383</v>
      </c>
      <c r="G16" s="16" t="s">
        <v>15</v>
      </c>
      <c r="H16" s="16" t="s">
        <v>32</v>
      </c>
      <c r="I16" s="16" t="s">
        <v>33</v>
      </c>
      <c r="J16" s="16">
        <v>12</v>
      </c>
      <c r="K16" s="16" t="str">
        <f t="shared" si="0"/>
        <v>Short</v>
      </c>
      <c r="L16" s="4">
        <v>184</v>
      </c>
      <c r="M16" s="4">
        <v>74</v>
      </c>
      <c r="N16" s="4" t="s">
        <v>35</v>
      </c>
      <c r="O16" s="4">
        <v>15</v>
      </c>
      <c r="P16" s="4" t="s">
        <v>41</v>
      </c>
      <c r="Q16" s="4" t="s">
        <v>41</v>
      </c>
      <c r="R16" s="4">
        <v>177</v>
      </c>
      <c r="S16" s="4">
        <v>73</v>
      </c>
      <c r="T16" s="4" t="s">
        <v>35</v>
      </c>
      <c r="U16" s="4">
        <v>17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184</v>
      </c>
      <c r="AK16" s="4">
        <v>-25.1</v>
      </c>
      <c r="AL16" s="4" t="s">
        <v>36</v>
      </c>
      <c r="AM16" s="4">
        <v>2.1</v>
      </c>
      <c r="AN16" s="4" t="s">
        <v>41</v>
      </c>
      <c r="AO16" s="4" t="s">
        <v>41</v>
      </c>
      <c r="AP16" s="4">
        <v>173</v>
      </c>
      <c r="AQ16" s="4">
        <v>-14.4</v>
      </c>
      <c r="AR16" s="4" t="s">
        <v>36</v>
      </c>
      <c r="AS16" s="4">
        <v>2.1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481</v>
      </c>
      <c r="AY16" s="4" t="s">
        <v>41</v>
      </c>
      <c r="AZ16" s="4" t="s">
        <v>41</v>
      </c>
      <c r="BA16" s="4" t="s">
        <v>41</v>
      </c>
      <c r="BB16" s="4" t="s">
        <v>41</v>
      </c>
      <c r="BC16" s="4" t="s">
        <v>41</v>
      </c>
      <c r="BD16" s="4" t="s">
        <v>482</v>
      </c>
    </row>
    <row r="17" spans="1:56" s="45" customFormat="1" x14ac:dyDescent="0.35">
      <c r="A17" s="4" t="s">
        <v>480</v>
      </c>
      <c r="B17" s="4" t="s">
        <v>56</v>
      </c>
      <c r="C17" s="4" t="s">
        <v>472</v>
      </c>
      <c r="D17" s="16" t="s">
        <v>335</v>
      </c>
      <c r="E17" s="16" t="s">
        <v>15</v>
      </c>
      <c r="F17" s="16" t="s">
        <v>483</v>
      </c>
      <c r="G17" s="16" t="s">
        <v>15</v>
      </c>
      <c r="H17" s="16" t="s">
        <v>32</v>
      </c>
      <c r="I17" s="16" t="s">
        <v>33</v>
      </c>
      <c r="J17" s="16">
        <v>12</v>
      </c>
      <c r="K17" s="16" t="str">
        <f t="shared" si="0"/>
        <v>Short</v>
      </c>
      <c r="L17" s="4">
        <v>177</v>
      </c>
      <c r="M17" s="4">
        <v>72</v>
      </c>
      <c r="N17" s="4" t="s">
        <v>35</v>
      </c>
      <c r="O17" s="4">
        <v>17</v>
      </c>
      <c r="P17" s="4" t="s">
        <v>41</v>
      </c>
      <c r="Q17" s="4" t="s">
        <v>41</v>
      </c>
      <c r="R17" s="4">
        <v>177</v>
      </c>
      <c r="S17" s="4">
        <v>73</v>
      </c>
      <c r="T17" s="4" t="s">
        <v>35</v>
      </c>
      <c r="U17" s="4">
        <v>17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177</v>
      </c>
      <c r="AK17" s="4">
        <v>-24.3</v>
      </c>
      <c r="AL17" s="4" t="s">
        <v>36</v>
      </c>
      <c r="AM17" s="4">
        <v>2.1</v>
      </c>
      <c r="AN17" s="4" t="s">
        <v>41</v>
      </c>
      <c r="AO17" s="4" t="s">
        <v>41</v>
      </c>
      <c r="AP17" s="4">
        <v>173</v>
      </c>
      <c r="AQ17" s="4">
        <v>-14.4</v>
      </c>
      <c r="AR17" s="4" t="s">
        <v>36</v>
      </c>
      <c r="AS17" s="4">
        <v>2.1</v>
      </c>
      <c r="AT17" s="4" t="s">
        <v>41</v>
      </c>
      <c r="AU17" s="4" t="s">
        <v>41</v>
      </c>
      <c r="AV17" s="4" t="s">
        <v>41</v>
      </c>
      <c r="AW17" s="4" t="s">
        <v>41</v>
      </c>
      <c r="AX17" s="4" t="s">
        <v>481</v>
      </c>
      <c r="AY17" s="4" t="s">
        <v>41</v>
      </c>
      <c r="AZ17" s="4" t="s">
        <v>41</v>
      </c>
      <c r="BA17" s="4" t="s">
        <v>41</v>
      </c>
      <c r="BB17" s="4" t="s">
        <v>41</v>
      </c>
      <c r="BC17" s="4" t="s">
        <v>41</v>
      </c>
      <c r="BD17" s="4" t="s">
        <v>308</v>
      </c>
    </row>
    <row r="18" spans="1:56" s="45" customFormat="1" x14ac:dyDescent="0.35">
      <c r="A18" s="4" t="s">
        <v>484</v>
      </c>
      <c r="B18" s="4" t="s">
        <v>63</v>
      </c>
      <c r="C18" s="4" t="s">
        <v>474</v>
      </c>
      <c r="D18" s="16" t="s">
        <v>335</v>
      </c>
      <c r="E18" s="16" t="s">
        <v>15</v>
      </c>
      <c r="F18" s="16" t="s">
        <v>361</v>
      </c>
      <c r="G18" s="16" t="s">
        <v>15</v>
      </c>
      <c r="H18" s="16" t="s">
        <v>485</v>
      </c>
      <c r="I18" s="16" t="s">
        <v>31</v>
      </c>
      <c r="J18" s="16">
        <v>12</v>
      </c>
      <c r="K18" s="16" t="str">
        <f t="shared" si="0"/>
        <v>Short</v>
      </c>
      <c r="L18" s="4">
        <v>28</v>
      </c>
      <c r="M18" s="4">
        <v>6.2</v>
      </c>
      <c r="N18" s="4" t="s">
        <v>35</v>
      </c>
      <c r="O18" s="4">
        <v>2</v>
      </c>
      <c r="P18" s="4" t="s">
        <v>41</v>
      </c>
      <c r="Q18" s="4" t="s">
        <v>41</v>
      </c>
      <c r="R18" s="4">
        <v>27</v>
      </c>
      <c r="S18" s="4">
        <v>6.5</v>
      </c>
      <c r="T18" s="4" t="s">
        <v>35</v>
      </c>
      <c r="U18" s="4">
        <v>2.4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28</v>
      </c>
      <c r="AK18" s="4">
        <v>-2.2999999999999998</v>
      </c>
      <c r="AL18" s="4" t="s">
        <v>306</v>
      </c>
      <c r="AM18" s="4">
        <v>0.4</v>
      </c>
      <c r="AN18" s="4" t="s">
        <v>41</v>
      </c>
      <c r="AO18" s="4" t="s">
        <v>41</v>
      </c>
      <c r="AP18" s="4">
        <v>27</v>
      </c>
      <c r="AQ18" s="4">
        <v>-0.56000000000000005</v>
      </c>
      <c r="AR18" s="4" t="s">
        <v>306</v>
      </c>
      <c r="AS18" s="4">
        <v>0.4</v>
      </c>
      <c r="AT18" s="4" t="s">
        <v>41</v>
      </c>
      <c r="AU18" s="4" t="s">
        <v>41</v>
      </c>
      <c r="AV18" s="4" t="s">
        <v>41</v>
      </c>
      <c r="AW18" s="4" t="s">
        <v>41</v>
      </c>
      <c r="AX18" s="4" t="s">
        <v>41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4">
        <v>0.03</v>
      </c>
    </row>
    <row r="19" spans="1:56" s="45" customFormat="1" x14ac:dyDescent="0.35">
      <c r="A19" s="4" t="s">
        <v>486</v>
      </c>
      <c r="B19" s="4" t="s">
        <v>56</v>
      </c>
      <c r="C19" s="4" t="s">
        <v>474</v>
      </c>
      <c r="D19" s="16" t="s">
        <v>335</v>
      </c>
      <c r="E19" s="16" t="s">
        <v>15</v>
      </c>
      <c r="F19" s="16" t="s">
        <v>361</v>
      </c>
      <c r="G19" s="16" t="s">
        <v>15</v>
      </c>
      <c r="H19" s="16" t="s">
        <v>32</v>
      </c>
      <c r="I19" s="16" t="s">
        <v>31</v>
      </c>
      <c r="J19" s="16">
        <v>12</v>
      </c>
      <c r="K19" s="16" t="str">
        <f>IF(J19&gt;=52,"Long",IF(J19&gt;=26,"Intermediate",IF(J19&lt;26,"Short")))</f>
        <v>Short</v>
      </c>
      <c r="L19" s="4">
        <v>19</v>
      </c>
      <c r="M19" s="4">
        <v>6.2</v>
      </c>
      <c r="N19" s="4" t="s">
        <v>36</v>
      </c>
      <c r="O19" s="4">
        <v>2</v>
      </c>
      <c r="P19" s="4" t="s">
        <v>41</v>
      </c>
      <c r="Q19" s="4" t="s">
        <v>41</v>
      </c>
      <c r="R19" s="4">
        <v>19</v>
      </c>
      <c r="S19" s="4">
        <v>6.5</v>
      </c>
      <c r="T19" s="4" t="s">
        <v>36</v>
      </c>
      <c r="U19" s="4">
        <v>2.4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19</v>
      </c>
      <c r="AK19" s="4">
        <v>-2.4</v>
      </c>
      <c r="AL19" s="4" t="s">
        <v>306</v>
      </c>
      <c r="AM19" s="4">
        <v>1.7</v>
      </c>
      <c r="AN19" s="4" t="s">
        <v>41</v>
      </c>
      <c r="AO19" s="4" t="s">
        <v>41</v>
      </c>
      <c r="AP19" s="4">
        <v>19</v>
      </c>
      <c r="AQ19" s="4">
        <v>0.36</v>
      </c>
      <c r="AR19" s="4" t="s">
        <v>306</v>
      </c>
      <c r="AS19" s="4">
        <v>1.6</v>
      </c>
      <c r="AT19" s="4" t="s">
        <v>41</v>
      </c>
      <c r="AU19" s="4" t="s">
        <v>41</v>
      </c>
      <c r="AV19" s="4" t="s">
        <v>41</v>
      </c>
      <c r="AW19" s="4" t="s">
        <v>41</v>
      </c>
      <c r="AX19" s="4" t="s">
        <v>41</v>
      </c>
      <c r="AY19" s="4" t="s">
        <v>41</v>
      </c>
      <c r="AZ19" s="4" t="s">
        <v>41</v>
      </c>
      <c r="BA19" s="4" t="s">
        <v>41</v>
      </c>
      <c r="BB19" s="4" t="s">
        <v>41</v>
      </c>
      <c r="BC19" s="4" t="s">
        <v>41</v>
      </c>
      <c r="BD19" s="4" t="s">
        <v>41</v>
      </c>
    </row>
    <row r="20" spans="1:56" s="45" customFormat="1" x14ac:dyDescent="0.35">
      <c r="A20" s="16" t="s">
        <v>487</v>
      </c>
      <c r="B20" s="16" t="s">
        <v>56</v>
      </c>
      <c r="C20" s="16" t="s">
        <v>472</v>
      </c>
      <c r="D20" s="16" t="s">
        <v>335</v>
      </c>
      <c r="E20" s="16" t="s">
        <v>15</v>
      </c>
      <c r="F20" s="16" t="s">
        <v>361</v>
      </c>
      <c r="G20" s="16" t="s">
        <v>15</v>
      </c>
      <c r="H20" s="16" t="s">
        <v>32</v>
      </c>
      <c r="I20" s="16" t="s">
        <v>33</v>
      </c>
      <c r="J20" s="16">
        <v>12</v>
      </c>
      <c r="K20" s="16" t="str">
        <f t="shared" si="0"/>
        <v>Short</v>
      </c>
      <c r="L20" s="4" t="s">
        <v>41</v>
      </c>
      <c r="M20" s="4" t="s">
        <v>41</v>
      </c>
      <c r="N20" s="4" t="s">
        <v>41</v>
      </c>
      <c r="O20" s="4" t="s">
        <v>41</v>
      </c>
      <c r="P20" s="4" t="s">
        <v>41</v>
      </c>
      <c r="Q20" s="4" t="s">
        <v>41</v>
      </c>
      <c r="R20" s="4" t="s">
        <v>41</v>
      </c>
      <c r="S20" s="4" t="s">
        <v>41</v>
      </c>
      <c r="T20" s="4" t="s">
        <v>41</v>
      </c>
      <c r="U20" s="4" t="s">
        <v>41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 t="s">
        <v>41</v>
      </c>
      <c r="AK20" s="4" t="s">
        <v>41</v>
      </c>
      <c r="AL20" s="4" t="s">
        <v>41</v>
      </c>
      <c r="AM20" s="4" t="s">
        <v>41</v>
      </c>
      <c r="AN20" s="4" t="s">
        <v>41</v>
      </c>
      <c r="AO20" s="4" t="s">
        <v>41</v>
      </c>
      <c r="AP20" s="4" t="s">
        <v>41</v>
      </c>
      <c r="AQ20" s="4" t="s">
        <v>41</v>
      </c>
      <c r="AR20" s="4" t="s">
        <v>41</v>
      </c>
      <c r="AS20" s="4" t="s">
        <v>41</v>
      </c>
      <c r="AT20" s="4" t="s">
        <v>41</v>
      </c>
      <c r="AU20" s="4" t="s">
        <v>41</v>
      </c>
      <c r="AV20" s="4">
        <v>181</v>
      </c>
      <c r="AW20" s="4">
        <v>357</v>
      </c>
      <c r="AX20" s="4" t="s">
        <v>52</v>
      </c>
      <c r="AY20" s="4">
        <v>-10.46</v>
      </c>
      <c r="AZ20" s="4" t="s">
        <v>48</v>
      </c>
      <c r="BA20" s="4" t="s">
        <v>41</v>
      </c>
      <c r="BB20" s="4">
        <v>-14.25</v>
      </c>
      <c r="BC20" s="4">
        <v>-6.66</v>
      </c>
      <c r="BD20" s="4" t="s">
        <v>488</v>
      </c>
    </row>
    <row r="21" spans="1:56" s="45" customFormat="1" ht="34.5" x14ac:dyDescent="0.35">
      <c r="A21" s="4" t="s">
        <v>489</v>
      </c>
      <c r="B21" s="4" t="s">
        <v>56</v>
      </c>
      <c r="C21" s="4" t="s">
        <v>472</v>
      </c>
      <c r="D21" s="16" t="s">
        <v>335</v>
      </c>
      <c r="E21" s="16" t="s">
        <v>15</v>
      </c>
      <c r="F21" s="16" t="s">
        <v>361</v>
      </c>
      <c r="G21" s="16" t="s">
        <v>15</v>
      </c>
      <c r="H21" s="16" t="s">
        <v>32</v>
      </c>
      <c r="I21" s="16" t="s">
        <v>33</v>
      </c>
      <c r="J21" s="16">
        <v>12</v>
      </c>
      <c r="K21" s="16" t="str">
        <f t="shared" si="0"/>
        <v>Short</v>
      </c>
      <c r="L21" s="4" t="s">
        <v>41</v>
      </c>
      <c r="M21" s="4" t="s">
        <v>41</v>
      </c>
      <c r="N21" s="4" t="s">
        <v>41</v>
      </c>
      <c r="O21" s="4" t="s">
        <v>41</v>
      </c>
      <c r="P21" s="4" t="s">
        <v>41</v>
      </c>
      <c r="Q21" s="4" t="s">
        <v>41</v>
      </c>
      <c r="R21" s="4" t="s">
        <v>41</v>
      </c>
      <c r="S21" s="4" t="s">
        <v>41</v>
      </c>
      <c r="T21" s="4" t="s">
        <v>41</v>
      </c>
      <c r="U21" s="4" t="s">
        <v>41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167</v>
      </c>
      <c r="AK21" s="4">
        <v>-20.5</v>
      </c>
      <c r="AL21" s="4" t="s">
        <v>41</v>
      </c>
      <c r="AM21" s="4" t="s">
        <v>41</v>
      </c>
      <c r="AN21" s="4" t="s">
        <v>41</v>
      </c>
      <c r="AO21" s="4" t="s">
        <v>41</v>
      </c>
      <c r="AP21" s="4">
        <v>313</v>
      </c>
      <c r="AQ21" s="4">
        <v>-11.4</v>
      </c>
      <c r="AR21" s="4" t="s">
        <v>41</v>
      </c>
      <c r="AS21" s="4" t="s">
        <v>41</v>
      </c>
      <c r="AT21" s="4" t="s">
        <v>41</v>
      </c>
      <c r="AU21" s="4" t="s">
        <v>41</v>
      </c>
      <c r="AV21" s="4">
        <v>167</v>
      </c>
      <c r="AW21" s="4">
        <v>313</v>
      </c>
      <c r="AX21" s="4" t="s">
        <v>490</v>
      </c>
      <c r="AY21" s="4">
        <v>-9.1</v>
      </c>
      <c r="AZ21" s="4" t="s">
        <v>491</v>
      </c>
      <c r="BA21" s="4" t="s">
        <v>41</v>
      </c>
      <c r="BB21" s="4">
        <v>-13</v>
      </c>
      <c r="BC21" s="4">
        <v>-5.3</v>
      </c>
      <c r="BD21" s="4" t="s">
        <v>428</v>
      </c>
    </row>
    <row r="22" spans="1:56" s="45" customFormat="1" x14ac:dyDescent="0.35">
      <c r="A22" s="4" t="s">
        <v>492</v>
      </c>
      <c r="B22" s="4" t="s">
        <v>56</v>
      </c>
      <c r="C22" s="4" t="s">
        <v>472</v>
      </c>
      <c r="D22" s="16" t="s">
        <v>335</v>
      </c>
      <c r="E22" s="16" t="s">
        <v>15</v>
      </c>
      <c r="F22" s="16" t="s">
        <v>361</v>
      </c>
      <c r="G22" s="16" t="s">
        <v>15</v>
      </c>
      <c r="H22" s="16" t="s">
        <v>32</v>
      </c>
      <c r="I22" s="16" t="s">
        <v>33</v>
      </c>
      <c r="J22" s="16">
        <v>13</v>
      </c>
      <c r="K22" s="16" t="str">
        <f t="shared" si="0"/>
        <v>Short</v>
      </c>
      <c r="L22" s="4">
        <v>279</v>
      </c>
      <c r="M22" s="4">
        <v>67.900000000000006</v>
      </c>
      <c r="N22" s="4" t="s">
        <v>35</v>
      </c>
      <c r="O22" s="4">
        <v>13.57</v>
      </c>
      <c r="P22" s="4" t="s">
        <v>41</v>
      </c>
      <c r="Q22" s="4" t="s">
        <v>41</v>
      </c>
      <c r="R22" s="4">
        <v>284</v>
      </c>
      <c r="S22" s="4">
        <v>68.2</v>
      </c>
      <c r="T22" s="4" t="s">
        <v>35</v>
      </c>
      <c r="U22" s="4">
        <v>14.16</v>
      </c>
      <c r="V22" s="4" t="s">
        <v>41</v>
      </c>
      <c r="W22" s="4" t="s">
        <v>41</v>
      </c>
      <c r="X22" s="4" t="s">
        <v>41</v>
      </c>
      <c r="Y22" s="4" t="s">
        <v>41</v>
      </c>
      <c r="Z22" s="4" t="s">
        <v>41</v>
      </c>
      <c r="AA22" s="4" t="s">
        <v>41</v>
      </c>
      <c r="AB22" s="4" t="s">
        <v>41</v>
      </c>
      <c r="AC22" s="4" t="s">
        <v>41</v>
      </c>
      <c r="AD22" s="4" t="s">
        <v>41</v>
      </c>
      <c r="AE22" s="4" t="s">
        <v>41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279</v>
      </c>
      <c r="AK22" s="4">
        <v>-23.4</v>
      </c>
      <c r="AL22" s="4" t="s">
        <v>35</v>
      </c>
      <c r="AM22" s="4">
        <v>23.65</v>
      </c>
      <c r="AN22" s="4" t="s">
        <v>41</v>
      </c>
      <c r="AO22" s="4" t="s">
        <v>41</v>
      </c>
      <c r="AP22" s="4">
        <v>284</v>
      </c>
      <c r="AQ22" s="4">
        <v>-19.3</v>
      </c>
      <c r="AR22" s="4" t="s">
        <v>35</v>
      </c>
      <c r="AS22" s="4">
        <v>23.28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41</v>
      </c>
      <c r="AY22" s="4" t="s">
        <v>41</v>
      </c>
      <c r="AZ22" s="4" t="s">
        <v>41</v>
      </c>
      <c r="BA22" s="4" t="s">
        <v>41</v>
      </c>
      <c r="BB22" s="4" t="s">
        <v>41</v>
      </c>
      <c r="BC22" s="4" t="s">
        <v>41</v>
      </c>
      <c r="BD22" s="4" t="s">
        <v>41</v>
      </c>
    </row>
    <row r="23" spans="1:56" s="45" customFormat="1" x14ac:dyDescent="0.35">
      <c r="A23" s="16" t="s">
        <v>492</v>
      </c>
      <c r="B23" s="16" t="s">
        <v>56</v>
      </c>
      <c r="C23" s="16" t="s">
        <v>472</v>
      </c>
      <c r="D23" s="16" t="s">
        <v>335</v>
      </c>
      <c r="E23" s="16" t="s">
        <v>15</v>
      </c>
      <c r="F23" s="16" t="s">
        <v>361</v>
      </c>
      <c r="G23" s="16" t="s">
        <v>15</v>
      </c>
      <c r="H23" s="16" t="s">
        <v>32</v>
      </c>
      <c r="I23" s="16" t="s">
        <v>33</v>
      </c>
      <c r="J23" s="16">
        <v>26</v>
      </c>
      <c r="K23" s="16" t="str">
        <f>IF(J23&gt;=52,"Long",IF(J23&gt;=26,"Intermediate",IF(J23&lt;26,"Short")))</f>
        <v>Intermediate</v>
      </c>
      <c r="L23" s="4">
        <v>279</v>
      </c>
      <c r="M23" s="4">
        <v>67.900000000000006</v>
      </c>
      <c r="N23" s="4" t="s">
        <v>35</v>
      </c>
      <c r="O23" s="4">
        <v>13.57</v>
      </c>
      <c r="P23" s="4" t="s">
        <v>41</v>
      </c>
      <c r="Q23" s="4" t="s">
        <v>41</v>
      </c>
      <c r="R23" s="4">
        <v>284</v>
      </c>
      <c r="S23" s="4">
        <v>68.2</v>
      </c>
      <c r="T23" s="4" t="s">
        <v>35</v>
      </c>
      <c r="U23" s="4">
        <v>14.16</v>
      </c>
      <c r="V23" s="4" t="s">
        <v>41</v>
      </c>
      <c r="W23" s="4" t="s">
        <v>41</v>
      </c>
      <c r="X23" s="4" t="s">
        <v>41</v>
      </c>
      <c r="Y23" s="4" t="s">
        <v>41</v>
      </c>
      <c r="Z23" s="4" t="s">
        <v>41</v>
      </c>
      <c r="AA23" s="4" t="s">
        <v>41</v>
      </c>
      <c r="AB23" s="4" t="s">
        <v>41</v>
      </c>
      <c r="AC23" s="4" t="s">
        <v>41</v>
      </c>
      <c r="AD23" s="4" t="s">
        <v>41</v>
      </c>
      <c r="AE23" s="4" t="s">
        <v>41</v>
      </c>
      <c r="AF23" s="4" t="s">
        <v>41</v>
      </c>
      <c r="AG23" s="4" t="s">
        <v>41</v>
      </c>
      <c r="AH23" s="4" t="s">
        <v>41</v>
      </c>
      <c r="AI23" s="4" t="s">
        <v>41</v>
      </c>
      <c r="AJ23" s="4">
        <v>279</v>
      </c>
      <c r="AK23" s="4">
        <v>-24.1</v>
      </c>
      <c r="AL23" s="4" t="s">
        <v>35</v>
      </c>
      <c r="AM23" s="4">
        <v>23.83</v>
      </c>
      <c r="AN23" s="4" t="s">
        <v>41</v>
      </c>
      <c r="AO23" s="4" t="s">
        <v>41</v>
      </c>
      <c r="AP23" s="4">
        <v>284</v>
      </c>
      <c r="AQ23" s="4">
        <v>-18.8</v>
      </c>
      <c r="AR23" s="4" t="s">
        <v>35</v>
      </c>
      <c r="AS23" s="4">
        <v>24.71</v>
      </c>
      <c r="AT23" s="4" t="s">
        <v>41</v>
      </c>
      <c r="AU23" s="4" t="s">
        <v>41</v>
      </c>
      <c r="AV23" s="4" t="s">
        <v>41</v>
      </c>
      <c r="AW23" s="4" t="s">
        <v>41</v>
      </c>
      <c r="AX23" s="4" t="s">
        <v>41</v>
      </c>
      <c r="AY23" s="4" t="s">
        <v>41</v>
      </c>
      <c r="AZ23" s="4" t="s">
        <v>41</v>
      </c>
      <c r="BA23" s="4" t="s">
        <v>41</v>
      </c>
      <c r="BB23" s="4" t="s">
        <v>41</v>
      </c>
      <c r="BC23" s="4" t="s">
        <v>41</v>
      </c>
      <c r="BD23" s="4" t="s">
        <v>41</v>
      </c>
    </row>
    <row r="24" spans="1:56" s="44" customFormat="1" x14ac:dyDescent="0.35">
      <c r="A24" s="39" t="s">
        <v>493</v>
      </c>
      <c r="B24" s="39" t="s">
        <v>56</v>
      </c>
      <c r="C24" s="39" t="s">
        <v>474</v>
      </c>
      <c r="D24" s="39" t="s">
        <v>335</v>
      </c>
      <c r="E24" s="35" t="s">
        <v>15</v>
      </c>
      <c r="F24" s="35" t="s">
        <v>383</v>
      </c>
      <c r="G24" s="35" t="s">
        <v>15</v>
      </c>
      <c r="H24" s="35" t="s">
        <v>32</v>
      </c>
      <c r="I24" s="35" t="s">
        <v>33</v>
      </c>
      <c r="J24" s="35">
        <v>52</v>
      </c>
      <c r="K24" s="35" t="str">
        <f>IF(J24&gt;=52,"Long",IF(J24&gt;=26,"Intermediate",IF(J24&lt;26,"Short")))</f>
        <v>Long</v>
      </c>
      <c r="L24" s="39">
        <v>120</v>
      </c>
      <c r="M24" s="39">
        <v>69</v>
      </c>
      <c r="N24" s="39" t="s">
        <v>35</v>
      </c>
      <c r="O24" s="39">
        <v>18</v>
      </c>
      <c r="P24" s="39" t="s">
        <v>41</v>
      </c>
      <c r="Q24" s="39" t="s">
        <v>41</v>
      </c>
      <c r="R24" s="39">
        <v>121</v>
      </c>
      <c r="S24" s="39">
        <v>72</v>
      </c>
      <c r="T24" s="39" t="s">
        <v>35</v>
      </c>
      <c r="U24" s="39">
        <v>17</v>
      </c>
      <c r="V24" s="39" t="s">
        <v>41</v>
      </c>
      <c r="W24" s="39" t="s">
        <v>41</v>
      </c>
      <c r="X24" s="39" t="s">
        <v>41</v>
      </c>
      <c r="Y24" s="39" t="s">
        <v>41</v>
      </c>
      <c r="Z24" s="39" t="s">
        <v>41</v>
      </c>
      <c r="AA24" s="39" t="s">
        <v>41</v>
      </c>
      <c r="AB24" s="39" t="s">
        <v>41</v>
      </c>
      <c r="AC24" s="39" t="s">
        <v>41</v>
      </c>
      <c r="AD24" s="39" t="s">
        <v>41</v>
      </c>
      <c r="AE24" s="39" t="s">
        <v>41</v>
      </c>
      <c r="AF24" s="39" t="s">
        <v>41</v>
      </c>
      <c r="AG24" s="39" t="s">
        <v>41</v>
      </c>
      <c r="AH24" s="39" t="s">
        <v>41</v>
      </c>
      <c r="AI24" s="39" t="s">
        <v>41</v>
      </c>
      <c r="AJ24" s="39">
        <v>120</v>
      </c>
      <c r="AK24" s="39">
        <v>-31</v>
      </c>
      <c r="AL24" s="39" t="s">
        <v>35</v>
      </c>
      <c r="AM24" s="39">
        <v>30</v>
      </c>
      <c r="AN24" s="39" t="s">
        <v>41</v>
      </c>
      <c r="AO24" s="39" t="s">
        <v>41</v>
      </c>
      <c r="AP24" s="39">
        <v>121</v>
      </c>
      <c r="AQ24" s="39">
        <v>-11</v>
      </c>
      <c r="AR24" s="39" t="s">
        <v>35</v>
      </c>
      <c r="AS24" s="39">
        <v>28</v>
      </c>
      <c r="AT24" s="39" t="s">
        <v>41</v>
      </c>
      <c r="AU24" s="39" t="s">
        <v>41</v>
      </c>
      <c r="AV24" s="39" t="s">
        <v>41</v>
      </c>
      <c r="AW24" s="39" t="s">
        <v>41</v>
      </c>
      <c r="AX24" s="39" t="s">
        <v>41</v>
      </c>
      <c r="AY24" s="39" t="s">
        <v>41</v>
      </c>
      <c r="AZ24" s="39" t="s">
        <v>41</v>
      </c>
      <c r="BA24" s="39" t="s">
        <v>41</v>
      </c>
      <c r="BB24" s="39" t="s">
        <v>41</v>
      </c>
      <c r="BC24" s="39" t="s">
        <v>41</v>
      </c>
      <c r="BD24" s="39" t="s">
        <v>41</v>
      </c>
    </row>
    <row r="25" spans="1:56" s="44" customFormat="1" x14ac:dyDescent="0.35">
      <c r="A25" s="35" t="s">
        <v>493</v>
      </c>
      <c r="B25" s="35" t="s">
        <v>56</v>
      </c>
      <c r="C25" s="35" t="s">
        <v>474</v>
      </c>
      <c r="D25" s="35" t="s">
        <v>335</v>
      </c>
      <c r="E25" s="35" t="s">
        <v>15</v>
      </c>
      <c r="F25" s="35" t="s">
        <v>483</v>
      </c>
      <c r="G25" s="35" t="s">
        <v>15</v>
      </c>
      <c r="H25" s="35" t="s">
        <v>32</v>
      </c>
      <c r="I25" s="35" t="s">
        <v>33</v>
      </c>
      <c r="J25" s="35">
        <v>52</v>
      </c>
      <c r="K25" s="35" t="str">
        <f>IF(J25&gt;=52,"Long",IF(J25&gt;=26,"Intermediate",IF(J25&lt;26,"Short")))</f>
        <v>Long</v>
      </c>
      <c r="L25" s="39">
        <v>124</v>
      </c>
      <c r="M25" s="39">
        <v>72</v>
      </c>
      <c r="N25" s="39" t="s">
        <v>35</v>
      </c>
      <c r="O25" s="39">
        <v>14</v>
      </c>
      <c r="P25" s="39" t="s">
        <v>41</v>
      </c>
      <c r="Q25" s="39" t="s">
        <v>41</v>
      </c>
      <c r="R25" s="39">
        <v>121</v>
      </c>
      <c r="S25" s="39">
        <v>72</v>
      </c>
      <c r="T25" s="39" t="s">
        <v>35</v>
      </c>
      <c r="U25" s="39">
        <v>17</v>
      </c>
      <c r="V25" s="39" t="s">
        <v>41</v>
      </c>
      <c r="W25" s="39" t="s">
        <v>41</v>
      </c>
      <c r="X25" s="39" t="s">
        <v>41</v>
      </c>
      <c r="Y25" s="39" t="s">
        <v>41</v>
      </c>
      <c r="Z25" s="39" t="s">
        <v>41</v>
      </c>
      <c r="AA25" s="39" t="s">
        <v>41</v>
      </c>
      <c r="AB25" s="39" t="s">
        <v>41</v>
      </c>
      <c r="AC25" s="39" t="s">
        <v>41</v>
      </c>
      <c r="AD25" s="39" t="s">
        <v>41</v>
      </c>
      <c r="AE25" s="39" t="s">
        <v>41</v>
      </c>
      <c r="AF25" s="39" t="s">
        <v>41</v>
      </c>
      <c r="AG25" s="39" t="s">
        <v>41</v>
      </c>
      <c r="AH25" s="39" t="s">
        <v>41</v>
      </c>
      <c r="AI25" s="39" t="s">
        <v>41</v>
      </c>
      <c r="AJ25" s="39">
        <v>124</v>
      </c>
      <c r="AK25" s="39">
        <v>-33</v>
      </c>
      <c r="AL25" s="39" t="s">
        <v>35</v>
      </c>
      <c r="AM25" s="39">
        <v>27</v>
      </c>
      <c r="AN25" s="39" t="s">
        <v>41</v>
      </c>
      <c r="AO25" s="39" t="s">
        <v>41</v>
      </c>
      <c r="AP25" s="39">
        <v>121</v>
      </c>
      <c r="AQ25" s="39">
        <v>-11</v>
      </c>
      <c r="AR25" s="39" t="s">
        <v>35</v>
      </c>
      <c r="AS25" s="39">
        <v>28</v>
      </c>
      <c r="AT25" s="39" t="s">
        <v>41</v>
      </c>
      <c r="AU25" s="39" t="s">
        <v>41</v>
      </c>
      <c r="AV25" s="39" t="s">
        <v>41</v>
      </c>
      <c r="AW25" s="39" t="s">
        <v>41</v>
      </c>
      <c r="AX25" s="39" t="s">
        <v>41</v>
      </c>
      <c r="AY25" s="39" t="s">
        <v>41</v>
      </c>
      <c r="AZ25" s="39" t="s">
        <v>41</v>
      </c>
      <c r="BA25" s="39" t="s">
        <v>41</v>
      </c>
      <c r="BB25" s="39" t="s">
        <v>41</v>
      </c>
      <c r="BC25" s="39" t="s">
        <v>41</v>
      </c>
      <c r="BD25" s="39" t="s">
        <v>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K26"/>
    </sheetView>
  </sheetViews>
  <sheetFormatPr defaultColWidth="9.08984375" defaultRowHeight="11.5" x14ac:dyDescent="0.25"/>
  <cols>
    <col min="1" max="1" width="14.6328125" style="24" bestFit="1" customWidth="1"/>
    <col min="2" max="2" width="9.54296875" style="24" bestFit="1" customWidth="1"/>
    <col min="3" max="3" width="17.08984375" style="24" bestFit="1" customWidth="1"/>
    <col min="4" max="4" width="13.08984375" style="24" bestFit="1" customWidth="1"/>
    <col min="5" max="5" width="17.90625" style="24" bestFit="1" customWidth="1"/>
    <col min="6" max="6" width="19.6328125" style="24" bestFit="1" customWidth="1"/>
    <col min="7" max="7" width="24.6328125" style="24" bestFit="1" customWidth="1"/>
    <col min="8" max="8" width="16.453125" style="24" bestFit="1" customWidth="1"/>
    <col min="9" max="9" width="14.90625" style="2" bestFit="1" customWidth="1"/>
    <col min="10" max="10" width="4.6328125" style="2" bestFit="1" customWidth="1"/>
    <col min="11" max="11" width="15.6328125" style="2" bestFit="1" customWidth="1"/>
    <col min="12" max="16384" width="9.08984375" style="24"/>
  </cols>
  <sheetData>
    <row r="1" spans="1:11" ht="13" x14ac:dyDescent="0.3">
      <c r="A1" s="96" t="s">
        <v>557</v>
      </c>
    </row>
    <row r="2" spans="1:11" s="74" customFormat="1" x14ac:dyDescent="0.25">
      <c r="A2" s="42" t="s">
        <v>1</v>
      </c>
      <c r="B2" s="42" t="s">
        <v>0</v>
      </c>
      <c r="C2" s="42" t="s">
        <v>3</v>
      </c>
      <c r="D2" s="42" t="s">
        <v>12</v>
      </c>
      <c r="E2" s="42" t="s">
        <v>13</v>
      </c>
      <c r="F2" s="50" t="s">
        <v>8</v>
      </c>
      <c r="G2" s="42" t="s">
        <v>6</v>
      </c>
      <c r="H2" s="42" t="s">
        <v>7</v>
      </c>
      <c r="I2" s="43" t="s">
        <v>11</v>
      </c>
      <c r="J2" s="43" t="s">
        <v>9</v>
      </c>
      <c r="K2" s="43" t="s">
        <v>10</v>
      </c>
    </row>
    <row r="3" spans="1:11" s="78" customFormat="1" ht="23" x14ac:dyDescent="0.25">
      <c r="A3" s="66" t="s">
        <v>471</v>
      </c>
      <c r="B3" s="66" t="s">
        <v>56</v>
      </c>
      <c r="C3" s="66" t="s">
        <v>472</v>
      </c>
      <c r="D3" s="66" t="s">
        <v>335</v>
      </c>
      <c r="E3" s="66" t="s">
        <v>358</v>
      </c>
      <c r="F3" s="66" t="s">
        <v>494</v>
      </c>
      <c r="G3" s="66">
        <v>12</v>
      </c>
      <c r="H3" s="66" t="str">
        <f t="shared" ref="H3:H26" si="0">IF(G3&gt;=52,"Long",IF(G3&gt;=26,"Intermediate",IF(G3&lt;26,"Short")))</f>
        <v>Short</v>
      </c>
      <c r="I3" s="66">
        <v>95</v>
      </c>
      <c r="J3" s="66">
        <v>240</v>
      </c>
      <c r="K3" s="66">
        <v>240</v>
      </c>
    </row>
    <row r="4" spans="1:11" s="78" customFormat="1" ht="23" x14ac:dyDescent="0.25">
      <c r="A4" s="66" t="s">
        <v>471</v>
      </c>
      <c r="B4" s="66" t="s">
        <v>56</v>
      </c>
      <c r="C4" s="66" t="s">
        <v>472</v>
      </c>
      <c r="D4" s="66" t="s">
        <v>335</v>
      </c>
      <c r="E4" s="66" t="s">
        <v>336</v>
      </c>
      <c r="F4" s="66" t="s">
        <v>494</v>
      </c>
      <c r="G4" s="66">
        <v>12</v>
      </c>
      <c r="H4" s="66" t="str">
        <f t="shared" si="0"/>
        <v>Short</v>
      </c>
      <c r="I4" s="66">
        <v>103</v>
      </c>
      <c r="J4" s="66">
        <v>235</v>
      </c>
      <c r="K4" s="66">
        <v>235</v>
      </c>
    </row>
    <row r="5" spans="1:11" s="78" customFormat="1" ht="23" x14ac:dyDescent="0.25">
      <c r="A5" s="66" t="s">
        <v>471</v>
      </c>
      <c r="B5" s="66" t="s">
        <v>56</v>
      </c>
      <c r="C5" s="66" t="s">
        <v>472</v>
      </c>
      <c r="D5" s="66" t="s">
        <v>335</v>
      </c>
      <c r="E5" s="66" t="s">
        <v>360</v>
      </c>
      <c r="F5" s="66" t="s">
        <v>494</v>
      </c>
      <c r="G5" s="66">
        <v>12</v>
      </c>
      <c r="H5" s="66" t="str">
        <f t="shared" si="0"/>
        <v>Short</v>
      </c>
      <c r="I5" s="66">
        <v>85</v>
      </c>
      <c r="J5" s="66">
        <v>217</v>
      </c>
      <c r="K5" s="66">
        <v>218</v>
      </c>
    </row>
    <row r="6" spans="1:11" s="78" customFormat="1" ht="23" x14ac:dyDescent="0.25">
      <c r="A6" s="66" t="s">
        <v>471</v>
      </c>
      <c r="B6" s="66" t="s">
        <v>56</v>
      </c>
      <c r="C6" s="66" t="s">
        <v>472</v>
      </c>
      <c r="D6" s="66" t="s">
        <v>335</v>
      </c>
      <c r="E6" s="66" t="s">
        <v>361</v>
      </c>
      <c r="F6" s="66" t="s">
        <v>494</v>
      </c>
      <c r="G6" s="66">
        <v>12</v>
      </c>
      <c r="H6" s="66" t="str">
        <f t="shared" si="0"/>
        <v>Short</v>
      </c>
      <c r="I6" s="66">
        <v>81</v>
      </c>
      <c r="J6" s="66">
        <v>225</v>
      </c>
      <c r="K6" s="66">
        <v>225</v>
      </c>
    </row>
    <row r="7" spans="1:11" s="78" customFormat="1" ht="23" x14ac:dyDescent="0.25">
      <c r="A7" s="66" t="s">
        <v>471</v>
      </c>
      <c r="B7" s="66" t="s">
        <v>56</v>
      </c>
      <c r="C7" s="66" t="s">
        <v>472</v>
      </c>
      <c r="D7" s="66" t="s">
        <v>15</v>
      </c>
      <c r="E7" s="66" t="s">
        <v>15</v>
      </c>
      <c r="F7" s="66" t="s">
        <v>494</v>
      </c>
      <c r="G7" s="66">
        <v>12</v>
      </c>
      <c r="H7" s="66" t="str">
        <f t="shared" si="0"/>
        <v>Short</v>
      </c>
      <c r="I7" s="66">
        <v>66</v>
      </c>
      <c r="J7" s="66">
        <v>231</v>
      </c>
      <c r="K7" s="66" t="s">
        <v>41</v>
      </c>
    </row>
    <row r="8" spans="1:11" s="78" customFormat="1" x14ac:dyDescent="0.25">
      <c r="A8" s="66" t="s">
        <v>473</v>
      </c>
      <c r="B8" s="66" t="s">
        <v>56</v>
      </c>
      <c r="C8" s="66" t="s">
        <v>474</v>
      </c>
      <c r="D8" s="66" t="s">
        <v>335</v>
      </c>
      <c r="E8" s="66" t="s">
        <v>336</v>
      </c>
      <c r="F8" s="66" t="s">
        <v>495</v>
      </c>
      <c r="G8" s="66">
        <v>12</v>
      </c>
      <c r="H8" s="66" t="str">
        <f t="shared" si="0"/>
        <v>Short</v>
      </c>
      <c r="I8" s="66">
        <v>58</v>
      </c>
      <c r="J8" s="66">
        <v>137</v>
      </c>
      <c r="K8" s="66" t="s">
        <v>41</v>
      </c>
    </row>
    <row r="9" spans="1:11" s="78" customFormat="1" x14ac:dyDescent="0.25">
      <c r="A9" s="66" t="s">
        <v>473</v>
      </c>
      <c r="B9" s="66" t="s">
        <v>56</v>
      </c>
      <c r="C9" s="66" t="s">
        <v>474</v>
      </c>
      <c r="D9" s="66" t="s">
        <v>335</v>
      </c>
      <c r="E9" s="66" t="s">
        <v>360</v>
      </c>
      <c r="F9" s="66" t="s">
        <v>495</v>
      </c>
      <c r="G9" s="66">
        <v>12</v>
      </c>
      <c r="H9" s="66" t="str">
        <f t="shared" si="0"/>
        <v>Short</v>
      </c>
      <c r="I9" s="66">
        <v>82</v>
      </c>
      <c r="J9" s="66">
        <v>161</v>
      </c>
      <c r="K9" s="66" t="s">
        <v>41</v>
      </c>
    </row>
    <row r="10" spans="1:11" s="78" customFormat="1" x14ac:dyDescent="0.25">
      <c r="A10" s="66" t="s">
        <v>473</v>
      </c>
      <c r="B10" s="66" t="s">
        <v>56</v>
      </c>
      <c r="C10" s="66" t="s">
        <v>474</v>
      </c>
      <c r="D10" s="66" t="s">
        <v>335</v>
      </c>
      <c r="E10" s="66" t="s">
        <v>361</v>
      </c>
      <c r="F10" s="66" t="s">
        <v>495</v>
      </c>
      <c r="G10" s="66">
        <v>12</v>
      </c>
      <c r="H10" s="66" t="str">
        <f t="shared" si="0"/>
        <v>Short</v>
      </c>
      <c r="I10" s="66">
        <v>94</v>
      </c>
      <c r="J10" s="66">
        <v>157</v>
      </c>
      <c r="K10" s="66" t="s">
        <v>41</v>
      </c>
    </row>
    <row r="11" spans="1:11" s="78" customFormat="1" x14ac:dyDescent="0.25">
      <c r="A11" s="66" t="s">
        <v>473</v>
      </c>
      <c r="B11" s="66" t="s">
        <v>56</v>
      </c>
      <c r="C11" s="66" t="s">
        <v>474</v>
      </c>
      <c r="D11" s="66" t="s">
        <v>15</v>
      </c>
      <c r="E11" s="66" t="s">
        <v>15</v>
      </c>
      <c r="F11" s="66" t="s">
        <v>495</v>
      </c>
      <c r="G11" s="66">
        <v>12</v>
      </c>
      <c r="H11" s="66" t="str">
        <f t="shared" si="0"/>
        <v>Short</v>
      </c>
      <c r="I11" s="66">
        <v>39</v>
      </c>
      <c r="J11" s="66">
        <v>156</v>
      </c>
      <c r="K11" s="66" t="s">
        <v>41</v>
      </c>
    </row>
    <row r="12" spans="1:11" s="78" customFormat="1" x14ac:dyDescent="0.25">
      <c r="A12" s="66" t="s">
        <v>484</v>
      </c>
      <c r="B12" s="66" t="s">
        <v>63</v>
      </c>
      <c r="C12" s="66" t="s">
        <v>474</v>
      </c>
      <c r="D12" s="66" t="s">
        <v>335</v>
      </c>
      <c r="E12" s="66" t="s">
        <v>361</v>
      </c>
      <c r="F12" s="66" t="s">
        <v>494</v>
      </c>
      <c r="G12" s="66">
        <v>12</v>
      </c>
      <c r="H12" s="66" t="str">
        <f>IF(G12&gt;=52,"Long",IF(G12&gt;=26,"Intermediate",IF(G12&lt;26,"Short")))</f>
        <v>Short</v>
      </c>
      <c r="I12" s="66">
        <v>17</v>
      </c>
      <c r="J12" s="66">
        <v>28</v>
      </c>
      <c r="K12" s="66" t="s">
        <v>41</v>
      </c>
    </row>
    <row r="13" spans="1:11" s="78" customFormat="1" x14ac:dyDescent="0.25">
      <c r="A13" s="66" t="s">
        <v>484</v>
      </c>
      <c r="B13" s="66" t="s">
        <v>63</v>
      </c>
      <c r="C13" s="66" t="s">
        <v>474</v>
      </c>
      <c r="D13" s="66" t="s">
        <v>335</v>
      </c>
      <c r="E13" s="66" t="s">
        <v>15</v>
      </c>
      <c r="F13" s="66" t="s">
        <v>494</v>
      </c>
      <c r="G13" s="66">
        <v>12</v>
      </c>
      <c r="H13" s="66" t="str">
        <f>IF(G13&gt;=52,"Long",IF(G13&gt;=26,"Intermediate",IF(G13&lt;26,"Short")))</f>
        <v>Short</v>
      </c>
      <c r="I13" s="66">
        <v>5</v>
      </c>
      <c r="J13" s="66">
        <v>27</v>
      </c>
      <c r="K13" s="66" t="s">
        <v>41</v>
      </c>
    </row>
    <row r="14" spans="1:11" s="78" customFormat="1" x14ac:dyDescent="0.25">
      <c r="A14" s="66" t="s">
        <v>486</v>
      </c>
      <c r="B14" s="66" t="s">
        <v>56</v>
      </c>
      <c r="C14" s="66" t="s">
        <v>474</v>
      </c>
      <c r="D14" s="66" t="s">
        <v>335</v>
      </c>
      <c r="E14" s="66" t="s">
        <v>361</v>
      </c>
      <c r="F14" s="66" t="s">
        <v>495</v>
      </c>
      <c r="G14" s="66">
        <v>12</v>
      </c>
      <c r="H14" s="90" t="str">
        <f t="shared" ref="H14:H15" si="1">IF(G14&gt;=52,"Long",IF(G14&gt;=26,"Intermediate",IF(G14&lt;26,"Short")))</f>
        <v>Short</v>
      </c>
      <c r="I14" s="66">
        <v>13</v>
      </c>
      <c r="J14" s="66">
        <v>19</v>
      </c>
      <c r="K14" s="66">
        <v>25</v>
      </c>
    </row>
    <row r="15" spans="1:11" s="78" customFormat="1" x14ac:dyDescent="0.25">
      <c r="A15" s="66" t="s">
        <v>486</v>
      </c>
      <c r="B15" s="66" t="s">
        <v>56</v>
      </c>
      <c r="C15" s="66" t="s">
        <v>474</v>
      </c>
      <c r="D15" s="66" t="s">
        <v>15</v>
      </c>
      <c r="E15" s="66" t="s">
        <v>15</v>
      </c>
      <c r="F15" s="66" t="s">
        <v>495</v>
      </c>
      <c r="G15" s="66">
        <v>12</v>
      </c>
      <c r="H15" s="90" t="str">
        <f t="shared" si="1"/>
        <v>Short</v>
      </c>
      <c r="I15" s="66">
        <v>4</v>
      </c>
      <c r="J15" s="66">
        <v>19</v>
      </c>
      <c r="K15" s="66">
        <v>25</v>
      </c>
    </row>
    <row r="16" spans="1:11" s="78" customFormat="1" x14ac:dyDescent="0.25">
      <c r="A16" s="66" t="s">
        <v>487</v>
      </c>
      <c r="B16" s="66" t="s">
        <v>56</v>
      </c>
      <c r="C16" s="66" t="s">
        <v>472</v>
      </c>
      <c r="D16" s="66" t="s">
        <v>335</v>
      </c>
      <c r="E16" s="66" t="s">
        <v>361</v>
      </c>
      <c r="F16" s="66" t="s">
        <v>494</v>
      </c>
      <c r="G16" s="66">
        <v>12</v>
      </c>
      <c r="H16" s="66" t="str">
        <f t="shared" si="0"/>
        <v>Short</v>
      </c>
      <c r="I16" s="66">
        <v>104</v>
      </c>
      <c r="J16" s="66">
        <v>181</v>
      </c>
      <c r="K16" s="66" t="s">
        <v>41</v>
      </c>
    </row>
    <row r="17" spans="1:11" s="78" customFormat="1" x14ac:dyDescent="0.25">
      <c r="A17" s="66" t="s">
        <v>487</v>
      </c>
      <c r="B17" s="66" t="s">
        <v>56</v>
      </c>
      <c r="C17" s="66" t="s">
        <v>472</v>
      </c>
      <c r="D17" s="66" t="s">
        <v>15</v>
      </c>
      <c r="E17" s="66" t="s">
        <v>15</v>
      </c>
      <c r="F17" s="66" t="s">
        <v>494</v>
      </c>
      <c r="G17" s="66">
        <v>12</v>
      </c>
      <c r="H17" s="66" t="str">
        <f t="shared" si="0"/>
        <v>Short</v>
      </c>
      <c r="I17" s="66">
        <v>146</v>
      </c>
      <c r="J17" s="66">
        <v>357</v>
      </c>
      <c r="K17" s="66" t="s">
        <v>41</v>
      </c>
    </row>
    <row r="18" spans="1:11" s="78" customFormat="1" x14ac:dyDescent="0.25">
      <c r="A18" s="66" t="s">
        <v>489</v>
      </c>
      <c r="B18" s="66" t="s">
        <v>56</v>
      </c>
      <c r="C18" s="66" t="s">
        <v>472</v>
      </c>
      <c r="D18" s="66" t="s">
        <v>335</v>
      </c>
      <c r="E18" s="66" t="s">
        <v>361</v>
      </c>
      <c r="F18" s="66" t="s">
        <v>494</v>
      </c>
      <c r="G18" s="66">
        <v>12</v>
      </c>
      <c r="H18" s="66" t="str">
        <f t="shared" si="0"/>
        <v>Short</v>
      </c>
      <c r="I18" s="66">
        <v>65</v>
      </c>
      <c r="J18" s="66">
        <v>167</v>
      </c>
      <c r="K18" s="66">
        <v>170</v>
      </c>
    </row>
    <row r="19" spans="1:11" s="78" customFormat="1" x14ac:dyDescent="0.25">
      <c r="A19" s="66" t="s">
        <v>489</v>
      </c>
      <c r="B19" s="66" t="s">
        <v>56</v>
      </c>
      <c r="C19" s="66" t="s">
        <v>472</v>
      </c>
      <c r="D19" s="66" t="s">
        <v>335</v>
      </c>
      <c r="E19" s="66" t="s">
        <v>15</v>
      </c>
      <c r="F19" s="66" t="s">
        <v>494</v>
      </c>
      <c r="G19" s="66">
        <v>12</v>
      </c>
      <c r="H19" s="66" t="str">
        <f t="shared" si="0"/>
        <v>Short</v>
      </c>
      <c r="I19" s="66">
        <v>65</v>
      </c>
      <c r="J19" s="66">
        <v>313</v>
      </c>
      <c r="K19" s="66">
        <v>323</v>
      </c>
    </row>
    <row r="20" spans="1:11" s="78" customFormat="1" x14ac:dyDescent="0.25">
      <c r="A20" s="66" t="s">
        <v>492</v>
      </c>
      <c r="B20" s="66" t="s">
        <v>56</v>
      </c>
      <c r="C20" s="66" t="s">
        <v>472</v>
      </c>
      <c r="D20" s="66" t="s">
        <v>335</v>
      </c>
      <c r="E20" s="66" t="s">
        <v>361</v>
      </c>
      <c r="F20" s="66" t="s">
        <v>494</v>
      </c>
      <c r="G20" s="66">
        <v>13</v>
      </c>
      <c r="H20" s="66" t="str">
        <f t="shared" si="0"/>
        <v>Short</v>
      </c>
      <c r="I20" s="66">
        <v>109</v>
      </c>
      <c r="J20" s="66">
        <v>279</v>
      </c>
      <c r="K20" s="66" t="s">
        <v>41</v>
      </c>
    </row>
    <row r="21" spans="1:11" s="78" customFormat="1" x14ac:dyDescent="0.25">
      <c r="A21" s="66" t="s">
        <v>492</v>
      </c>
      <c r="B21" s="66" t="s">
        <v>56</v>
      </c>
      <c r="C21" s="66" t="s">
        <v>472</v>
      </c>
      <c r="D21" s="66" t="s">
        <v>15</v>
      </c>
      <c r="E21" s="66" t="s">
        <v>15</v>
      </c>
      <c r="F21" s="66" t="s">
        <v>494</v>
      </c>
      <c r="G21" s="66">
        <v>13</v>
      </c>
      <c r="H21" s="66" t="str">
        <f t="shared" si="0"/>
        <v>Short</v>
      </c>
      <c r="I21" s="66">
        <v>92</v>
      </c>
      <c r="J21" s="66">
        <v>284</v>
      </c>
      <c r="K21" s="66" t="s">
        <v>41</v>
      </c>
    </row>
    <row r="22" spans="1:11" s="78" customFormat="1" x14ac:dyDescent="0.25">
      <c r="A22" s="66" t="s">
        <v>492</v>
      </c>
      <c r="B22" s="66" t="s">
        <v>56</v>
      </c>
      <c r="C22" s="66" t="s">
        <v>472</v>
      </c>
      <c r="D22" s="66" t="s">
        <v>335</v>
      </c>
      <c r="E22" s="66" t="s">
        <v>361</v>
      </c>
      <c r="F22" s="66" t="s">
        <v>494</v>
      </c>
      <c r="G22" s="66">
        <v>26</v>
      </c>
      <c r="H22" s="90" t="str">
        <f t="shared" si="0"/>
        <v>Intermediate</v>
      </c>
      <c r="I22" s="66">
        <v>116</v>
      </c>
      <c r="J22" s="66">
        <v>279</v>
      </c>
      <c r="K22" s="66" t="s">
        <v>41</v>
      </c>
    </row>
    <row r="23" spans="1:11" s="78" customFormat="1" x14ac:dyDescent="0.25">
      <c r="A23" s="66" t="s">
        <v>492</v>
      </c>
      <c r="B23" s="66" t="s">
        <v>56</v>
      </c>
      <c r="C23" s="66" t="s">
        <v>472</v>
      </c>
      <c r="D23" s="66" t="s">
        <v>15</v>
      </c>
      <c r="E23" s="66" t="s">
        <v>15</v>
      </c>
      <c r="F23" s="66" t="s">
        <v>494</v>
      </c>
      <c r="G23" s="66">
        <v>26</v>
      </c>
      <c r="H23" s="90" t="str">
        <f t="shared" si="0"/>
        <v>Intermediate</v>
      </c>
      <c r="I23" s="66">
        <v>92</v>
      </c>
      <c r="J23" s="66">
        <v>284</v>
      </c>
      <c r="K23" s="66" t="s">
        <v>41</v>
      </c>
    </row>
    <row r="24" spans="1:11" s="78" customFormat="1" x14ac:dyDescent="0.25">
      <c r="A24" s="66" t="s">
        <v>493</v>
      </c>
      <c r="B24" s="66" t="s">
        <v>56</v>
      </c>
      <c r="C24" s="66" t="s">
        <v>474</v>
      </c>
      <c r="D24" s="66" t="s">
        <v>335</v>
      </c>
      <c r="E24" s="66" t="s">
        <v>383</v>
      </c>
      <c r="F24" s="66" t="s">
        <v>255</v>
      </c>
      <c r="G24" s="66">
        <v>52</v>
      </c>
      <c r="H24" s="66" t="str">
        <f t="shared" si="0"/>
        <v>Long</v>
      </c>
      <c r="I24" s="66">
        <v>60</v>
      </c>
      <c r="J24" s="66">
        <v>120</v>
      </c>
      <c r="K24" s="66" t="s">
        <v>41</v>
      </c>
    </row>
    <row r="25" spans="1:11" s="78" customFormat="1" x14ac:dyDescent="0.25">
      <c r="A25" s="66" t="s">
        <v>493</v>
      </c>
      <c r="B25" s="66" t="s">
        <v>56</v>
      </c>
      <c r="C25" s="66" t="s">
        <v>474</v>
      </c>
      <c r="D25" s="66" t="s">
        <v>335</v>
      </c>
      <c r="E25" s="66" t="s">
        <v>483</v>
      </c>
      <c r="F25" s="66" t="s">
        <v>255</v>
      </c>
      <c r="G25" s="66">
        <v>52</v>
      </c>
      <c r="H25" s="66" t="str">
        <f t="shared" si="0"/>
        <v>Long</v>
      </c>
      <c r="I25" s="66">
        <v>57</v>
      </c>
      <c r="J25" s="66">
        <v>124</v>
      </c>
      <c r="K25" s="66" t="s">
        <v>41</v>
      </c>
    </row>
    <row r="26" spans="1:11" s="78" customFormat="1" x14ac:dyDescent="0.25">
      <c r="A26" s="66" t="s">
        <v>493</v>
      </c>
      <c r="B26" s="66" t="s">
        <v>56</v>
      </c>
      <c r="C26" s="66" t="s">
        <v>474</v>
      </c>
      <c r="D26" s="66" t="s">
        <v>15</v>
      </c>
      <c r="E26" s="66" t="s">
        <v>15</v>
      </c>
      <c r="F26" s="66" t="s">
        <v>255</v>
      </c>
      <c r="G26" s="66">
        <v>52</v>
      </c>
      <c r="H26" s="66" t="str">
        <f t="shared" si="0"/>
        <v>Long</v>
      </c>
      <c r="I26" s="66">
        <v>19</v>
      </c>
      <c r="J26" s="66">
        <v>121</v>
      </c>
      <c r="K26" s="66" t="s">
        <v>41</v>
      </c>
    </row>
    <row r="27" spans="1:11" s="2" customFormat="1" x14ac:dyDescent="0.25"/>
    <row r="28" spans="1:11" s="2" customFormat="1" x14ac:dyDescent="0.25"/>
    <row r="29" spans="1:11" s="2" customFormat="1" x14ac:dyDescent="0.25"/>
    <row r="30" spans="1:11" s="2" customFormat="1" x14ac:dyDescent="0.25"/>
    <row r="31" spans="1:11" s="2" customFormat="1" x14ac:dyDescent="0.25"/>
    <row r="32" spans="1:11" s="2" customForma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:BD21"/>
    </sheetView>
  </sheetViews>
  <sheetFormatPr defaultColWidth="9.08984375" defaultRowHeight="11.5" x14ac:dyDescent="0.25"/>
  <cols>
    <col min="1" max="1" width="14.6328125" style="24" bestFit="1" customWidth="1"/>
    <col min="2" max="2" width="9.54296875" style="24" bestFit="1" customWidth="1"/>
    <col min="3" max="3" width="17.08984375" style="24" customWidth="1"/>
    <col min="4" max="5" width="14.54296875" style="24" bestFit="1" customWidth="1"/>
    <col min="6" max="6" width="17.90625" style="24" bestFit="1" customWidth="1"/>
    <col min="7" max="7" width="9.08984375" style="24" bestFit="1" customWidth="1"/>
    <col min="8" max="8" width="16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558</v>
      </c>
    </row>
    <row r="2" spans="1:56" s="42" customFormat="1" ht="34.5" x14ac:dyDescent="0.25">
      <c r="A2" s="42" t="s">
        <v>1</v>
      </c>
      <c r="B2" s="42" t="s">
        <v>0</v>
      </c>
      <c r="C2" s="42" t="s">
        <v>3</v>
      </c>
      <c r="D2" s="42" t="s">
        <v>68</v>
      </c>
      <c r="E2" s="42" t="s">
        <v>69</v>
      </c>
      <c r="F2" s="42" t="s">
        <v>70</v>
      </c>
      <c r="G2" s="42" t="s">
        <v>71</v>
      </c>
      <c r="H2" s="42" t="s">
        <v>4</v>
      </c>
      <c r="I2" s="42" t="s">
        <v>5</v>
      </c>
      <c r="J2" s="42" t="s">
        <v>6</v>
      </c>
      <c r="K2" s="42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61" t="s">
        <v>170</v>
      </c>
      <c r="AW2" s="61" t="s">
        <v>171</v>
      </c>
      <c r="AX2" s="61" t="s">
        <v>161</v>
      </c>
      <c r="AY2" s="61" t="s">
        <v>162</v>
      </c>
      <c r="AZ2" s="61" t="s">
        <v>163</v>
      </c>
      <c r="BA2" s="61" t="s">
        <v>164</v>
      </c>
      <c r="BB2" s="61" t="s">
        <v>165</v>
      </c>
      <c r="BC2" s="61" t="s">
        <v>166</v>
      </c>
      <c r="BD2" s="61" t="s">
        <v>167</v>
      </c>
    </row>
    <row r="3" spans="1:56" s="44" customFormat="1" x14ac:dyDescent="0.35">
      <c r="A3" s="16" t="s">
        <v>473</v>
      </c>
      <c r="B3" s="16" t="s">
        <v>56</v>
      </c>
      <c r="C3" s="16" t="s">
        <v>474</v>
      </c>
      <c r="D3" s="16" t="s">
        <v>335</v>
      </c>
      <c r="E3" s="16" t="s">
        <v>15</v>
      </c>
      <c r="F3" s="16" t="s">
        <v>336</v>
      </c>
      <c r="G3" s="16" t="s">
        <v>15</v>
      </c>
      <c r="H3" s="16" t="s">
        <v>496</v>
      </c>
      <c r="I3" s="16" t="s">
        <v>33</v>
      </c>
      <c r="J3" s="16">
        <v>12</v>
      </c>
      <c r="K3" s="16" t="str">
        <f t="shared" ref="K3:K21" si="0">IF(J3&gt;=52,"Long",IF(J3&gt;=24,"Intermediate",IF(J3&lt;24,"Short")))</f>
        <v>Short</v>
      </c>
      <c r="L3" s="4">
        <v>137</v>
      </c>
      <c r="M3" s="4">
        <v>50</v>
      </c>
      <c r="N3" s="4" t="s">
        <v>35</v>
      </c>
      <c r="O3" s="4">
        <v>25.2</v>
      </c>
      <c r="P3" s="4" t="s">
        <v>41</v>
      </c>
      <c r="Q3" s="4" t="s">
        <v>41</v>
      </c>
      <c r="R3" s="4">
        <v>156</v>
      </c>
      <c r="S3" s="4">
        <v>54.4</v>
      </c>
      <c r="T3" s="4" t="s">
        <v>35</v>
      </c>
      <c r="U3" s="4">
        <v>22.2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137</v>
      </c>
      <c r="AK3" s="4">
        <v>-10</v>
      </c>
      <c r="AL3" s="4" t="s">
        <v>36</v>
      </c>
      <c r="AM3" s="4">
        <v>3</v>
      </c>
      <c r="AN3" s="4" t="s">
        <v>41</v>
      </c>
      <c r="AO3" s="4" t="s">
        <v>41</v>
      </c>
      <c r="AP3" s="4">
        <v>156</v>
      </c>
      <c r="AQ3" s="4">
        <v>3</v>
      </c>
      <c r="AR3" s="4" t="s">
        <v>36</v>
      </c>
      <c r="AS3" s="4">
        <v>3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52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 t="s">
        <v>50</v>
      </c>
    </row>
    <row r="4" spans="1:56" s="44" customFormat="1" x14ac:dyDescent="0.35">
      <c r="A4" s="16" t="s">
        <v>473</v>
      </c>
      <c r="B4" s="16" t="s">
        <v>56</v>
      </c>
      <c r="C4" s="16" t="s">
        <v>474</v>
      </c>
      <c r="D4" s="16" t="s">
        <v>335</v>
      </c>
      <c r="E4" s="16" t="s">
        <v>15</v>
      </c>
      <c r="F4" s="16" t="s">
        <v>360</v>
      </c>
      <c r="G4" s="16" t="s">
        <v>15</v>
      </c>
      <c r="H4" s="16" t="s">
        <v>496</v>
      </c>
      <c r="I4" s="16" t="s">
        <v>33</v>
      </c>
      <c r="J4" s="16">
        <v>12</v>
      </c>
      <c r="K4" s="16" t="str">
        <f t="shared" si="0"/>
        <v>Short</v>
      </c>
      <c r="L4" s="4">
        <v>161</v>
      </c>
      <c r="M4" s="4">
        <v>51.7</v>
      </c>
      <c r="N4" s="4" t="s">
        <v>35</v>
      </c>
      <c r="O4" s="4">
        <v>24.2</v>
      </c>
      <c r="P4" s="4" t="s">
        <v>41</v>
      </c>
      <c r="Q4" s="4" t="s">
        <v>41</v>
      </c>
      <c r="R4" s="4">
        <v>156</v>
      </c>
      <c r="S4" s="4">
        <v>54.4</v>
      </c>
      <c r="T4" s="4" t="s">
        <v>35</v>
      </c>
      <c r="U4" s="4">
        <v>22.2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161</v>
      </c>
      <c r="AK4" s="4">
        <v>-11</v>
      </c>
      <c r="AL4" s="4" t="s">
        <v>36</v>
      </c>
      <c r="AM4" s="4">
        <v>3</v>
      </c>
      <c r="AN4" s="4" t="s">
        <v>41</v>
      </c>
      <c r="AO4" s="4" t="s">
        <v>41</v>
      </c>
      <c r="AP4" s="4">
        <v>156</v>
      </c>
      <c r="AQ4" s="4">
        <v>3</v>
      </c>
      <c r="AR4" s="4" t="s">
        <v>36</v>
      </c>
      <c r="AS4" s="4">
        <v>3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52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50</v>
      </c>
    </row>
    <row r="5" spans="1:56" s="44" customFormat="1" x14ac:dyDescent="0.35">
      <c r="A5" s="16" t="s">
        <v>473</v>
      </c>
      <c r="B5" s="16" t="s">
        <v>56</v>
      </c>
      <c r="C5" s="16" t="s">
        <v>474</v>
      </c>
      <c r="D5" s="16" t="s">
        <v>335</v>
      </c>
      <c r="E5" s="16" t="s">
        <v>15</v>
      </c>
      <c r="F5" s="16" t="s">
        <v>361</v>
      </c>
      <c r="G5" s="16" t="s">
        <v>15</v>
      </c>
      <c r="H5" s="16" t="s">
        <v>496</v>
      </c>
      <c r="I5" s="16" t="s">
        <v>33</v>
      </c>
      <c r="J5" s="16">
        <v>12</v>
      </c>
      <c r="K5" s="16" t="str">
        <f t="shared" si="0"/>
        <v>Short</v>
      </c>
      <c r="L5" s="4">
        <v>157</v>
      </c>
      <c r="M5" s="4">
        <v>52</v>
      </c>
      <c r="N5" s="4" t="s">
        <v>35</v>
      </c>
      <c r="O5" s="4">
        <v>21.8</v>
      </c>
      <c r="P5" s="4" t="s">
        <v>41</v>
      </c>
      <c r="Q5" s="4" t="s">
        <v>41</v>
      </c>
      <c r="R5" s="4">
        <v>156</v>
      </c>
      <c r="S5" s="4">
        <v>54.4</v>
      </c>
      <c r="T5" s="4" t="s">
        <v>35</v>
      </c>
      <c r="U5" s="4">
        <v>22.2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157</v>
      </c>
      <c r="AK5" s="4">
        <v>-14</v>
      </c>
      <c r="AL5" s="4" t="s">
        <v>36</v>
      </c>
      <c r="AM5" s="4">
        <v>3</v>
      </c>
      <c r="AN5" s="4" t="s">
        <v>41</v>
      </c>
      <c r="AO5" s="4" t="s">
        <v>41</v>
      </c>
      <c r="AP5" s="4">
        <v>156</v>
      </c>
      <c r="AQ5" s="4">
        <v>3</v>
      </c>
      <c r="AR5" s="4" t="s">
        <v>36</v>
      </c>
      <c r="AS5" s="4">
        <v>3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52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50</v>
      </c>
    </row>
    <row r="6" spans="1:56" s="44" customFormat="1" ht="23" x14ac:dyDescent="0.35">
      <c r="A6" s="16" t="s">
        <v>471</v>
      </c>
      <c r="B6" s="16" t="s">
        <v>56</v>
      </c>
      <c r="C6" s="16" t="s">
        <v>472</v>
      </c>
      <c r="D6" s="16" t="s">
        <v>335</v>
      </c>
      <c r="E6" s="16" t="s">
        <v>15</v>
      </c>
      <c r="F6" s="16" t="s">
        <v>358</v>
      </c>
      <c r="G6" s="16" t="s">
        <v>15</v>
      </c>
      <c r="H6" s="16" t="s">
        <v>497</v>
      </c>
      <c r="I6" s="16" t="s">
        <v>499</v>
      </c>
      <c r="J6" s="16">
        <v>12</v>
      </c>
      <c r="K6" s="16" t="str">
        <f t="shared" si="0"/>
        <v>Short</v>
      </c>
      <c r="L6" s="4">
        <v>240</v>
      </c>
      <c r="M6" s="4">
        <v>1.4</v>
      </c>
      <c r="N6" s="4" t="s">
        <v>35</v>
      </c>
      <c r="O6" s="4">
        <v>0.7</v>
      </c>
      <c r="P6" s="4" t="s">
        <v>41</v>
      </c>
      <c r="Q6" s="4" t="s">
        <v>41</v>
      </c>
      <c r="R6" s="4">
        <v>231</v>
      </c>
      <c r="S6" s="4">
        <v>1.4</v>
      </c>
      <c r="T6" s="4" t="s">
        <v>35</v>
      </c>
      <c r="U6" s="4">
        <v>0.7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240</v>
      </c>
      <c r="AK6" s="4">
        <v>-0.1</v>
      </c>
      <c r="AL6" s="4" t="s">
        <v>36</v>
      </c>
      <c r="AM6" s="4">
        <v>0.03</v>
      </c>
      <c r="AN6" s="4" t="s">
        <v>41</v>
      </c>
      <c r="AO6" s="4" t="s">
        <v>41</v>
      </c>
      <c r="AP6" s="4">
        <v>231</v>
      </c>
      <c r="AQ6" s="4">
        <v>-0.1</v>
      </c>
      <c r="AR6" s="4" t="s">
        <v>36</v>
      </c>
      <c r="AS6" s="4">
        <v>0.04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41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 t="s">
        <v>307</v>
      </c>
    </row>
    <row r="7" spans="1:56" s="44" customFormat="1" ht="23" x14ac:dyDescent="0.35">
      <c r="A7" s="16" t="s">
        <v>471</v>
      </c>
      <c r="B7" s="16" t="s">
        <v>56</v>
      </c>
      <c r="C7" s="16" t="s">
        <v>472</v>
      </c>
      <c r="D7" s="16" t="s">
        <v>335</v>
      </c>
      <c r="E7" s="16" t="s">
        <v>15</v>
      </c>
      <c r="F7" s="16" t="s">
        <v>336</v>
      </c>
      <c r="G7" s="16" t="s">
        <v>15</v>
      </c>
      <c r="H7" s="16" t="s">
        <v>497</v>
      </c>
      <c r="I7" s="16" t="s">
        <v>499</v>
      </c>
      <c r="J7" s="16">
        <v>12</v>
      </c>
      <c r="K7" s="16" t="str">
        <f t="shared" si="0"/>
        <v>Short</v>
      </c>
      <c r="L7" s="4">
        <v>235</v>
      </c>
      <c r="M7" s="4">
        <v>1.5</v>
      </c>
      <c r="N7" s="4" t="s">
        <v>35</v>
      </c>
      <c r="O7" s="4">
        <v>0.7</v>
      </c>
      <c r="P7" s="4" t="s">
        <v>41</v>
      </c>
      <c r="Q7" s="4" t="s">
        <v>41</v>
      </c>
      <c r="R7" s="4">
        <v>231</v>
      </c>
      <c r="S7" s="4">
        <v>1.4</v>
      </c>
      <c r="T7" s="4" t="s">
        <v>35</v>
      </c>
      <c r="U7" s="4">
        <v>0.7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235</v>
      </c>
      <c r="AK7" s="4">
        <v>-0.3</v>
      </c>
      <c r="AL7" s="4" t="s">
        <v>36</v>
      </c>
      <c r="AM7" s="4">
        <v>0.04</v>
      </c>
      <c r="AN7" s="4" t="s">
        <v>41</v>
      </c>
      <c r="AO7" s="4" t="s">
        <v>41</v>
      </c>
      <c r="AP7" s="4">
        <v>231</v>
      </c>
      <c r="AQ7" s="4">
        <v>-0.1</v>
      </c>
      <c r="AR7" s="4" t="s">
        <v>36</v>
      </c>
      <c r="AS7" s="4">
        <v>0.04</v>
      </c>
      <c r="AT7" s="4" t="s">
        <v>41</v>
      </c>
      <c r="AU7" s="4" t="s">
        <v>41</v>
      </c>
      <c r="AV7" s="4" t="s">
        <v>41</v>
      </c>
      <c r="AW7" s="4" t="s">
        <v>41</v>
      </c>
      <c r="AX7" s="4" t="s">
        <v>41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4" t="s">
        <v>308</v>
      </c>
    </row>
    <row r="8" spans="1:56" s="44" customFormat="1" ht="23" x14ac:dyDescent="0.35">
      <c r="A8" s="16" t="s">
        <v>471</v>
      </c>
      <c r="B8" s="16" t="s">
        <v>56</v>
      </c>
      <c r="C8" s="16" t="s">
        <v>472</v>
      </c>
      <c r="D8" s="16" t="s">
        <v>335</v>
      </c>
      <c r="E8" s="16" t="s">
        <v>15</v>
      </c>
      <c r="F8" s="16" t="s">
        <v>360</v>
      </c>
      <c r="G8" s="16" t="s">
        <v>15</v>
      </c>
      <c r="H8" s="16" t="s">
        <v>497</v>
      </c>
      <c r="I8" s="16" t="s">
        <v>499</v>
      </c>
      <c r="J8" s="16">
        <v>12</v>
      </c>
      <c r="K8" s="16" t="str">
        <f t="shared" si="0"/>
        <v>Short</v>
      </c>
      <c r="L8" s="4">
        <v>218</v>
      </c>
      <c r="M8" s="4">
        <v>1.4</v>
      </c>
      <c r="N8" s="4" t="s">
        <v>35</v>
      </c>
      <c r="O8" s="4">
        <v>0.7</v>
      </c>
      <c r="P8" s="4" t="s">
        <v>41</v>
      </c>
      <c r="Q8" s="4" t="s">
        <v>41</v>
      </c>
      <c r="R8" s="4">
        <v>231</v>
      </c>
      <c r="S8" s="4">
        <v>1.4</v>
      </c>
      <c r="T8" s="4" t="s">
        <v>35</v>
      </c>
      <c r="U8" s="4">
        <v>0.7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217</v>
      </c>
      <c r="AK8" s="4">
        <v>-0.2</v>
      </c>
      <c r="AL8" s="4" t="s">
        <v>36</v>
      </c>
      <c r="AM8" s="4">
        <v>0.04</v>
      </c>
      <c r="AN8" s="4" t="s">
        <v>41</v>
      </c>
      <c r="AO8" s="4" t="s">
        <v>41</v>
      </c>
      <c r="AP8" s="4">
        <v>231</v>
      </c>
      <c r="AQ8" s="4">
        <v>-0.1</v>
      </c>
      <c r="AR8" s="4" t="s">
        <v>36</v>
      </c>
      <c r="AS8" s="4">
        <v>0.04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308</v>
      </c>
    </row>
    <row r="9" spans="1:56" s="44" customFormat="1" ht="23" x14ac:dyDescent="0.35">
      <c r="A9" s="16" t="s">
        <v>471</v>
      </c>
      <c r="B9" s="16" t="s">
        <v>56</v>
      </c>
      <c r="C9" s="16" t="s">
        <v>472</v>
      </c>
      <c r="D9" s="16" t="s">
        <v>335</v>
      </c>
      <c r="E9" s="16" t="s">
        <v>15</v>
      </c>
      <c r="F9" s="16" t="s">
        <v>361</v>
      </c>
      <c r="G9" s="16" t="s">
        <v>15</v>
      </c>
      <c r="H9" s="16" t="s">
        <v>497</v>
      </c>
      <c r="I9" s="16" t="s">
        <v>499</v>
      </c>
      <c r="J9" s="16">
        <v>12</v>
      </c>
      <c r="K9" s="16" t="str">
        <f t="shared" si="0"/>
        <v>Short</v>
      </c>
      <c r="L9" s="4">
        <v>225</v>
      </c>
      <c r="M9" s="4">
        <v>1.5</v>
      </c>
      <c r="N9" s="4" t="s">
        <v>35</v>
      </c>
      <c r="O9" s="4">
        <v>0.7</v>
      </c>
      <c r="P9" s="4" t="s">
        <v>41</v>
      </c>
      <c r="Q9" s="4" t="s">
        <v>41</v>
      </c>
      <c r="R9" s="4">
        <v>231</v>
      </c>
      <c r="S9" s="4">
        <v>1.4</v>
      </c>
      <c r="T9" s="4" t="s">
        <v>35</v>
      </c>
      <c r="U9" s="4">
        <v>0.7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225</v>
      </c>
      <c r="AK9" s="4">
        <v>-0.2</v>
      </c>
      <c r="AL9" s="4" t="s">
        <v>36</v>
      </c>
      <c r="AM9" s="4">
        <v>0.03</v>
      </c>
      <c r="AN9" s="4" t="s">
        <v>41</v>
      </c>
      <c r="AO9" s="4" t="s">
        <v>41</v>
      </c>
      <c r="AP9" s="4">
        <v>231</v>
      </c>
      <c r="AQ9" s="4">
        <v>-0.1</v>
      </c>
      <c r="AR9" s="4" t="s">
        <v>36</v>
      </c>
      <c r="AS9" s="4">
        <v>0.04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308</v>
      </c>
    </row>
    <row r="10" spans="1:56" s="44" customFormat="1" x14ac:dyDescent="0.35">
      <c r="A10" s="4" t="s">
        <v>484</v>
      </c>
      <c r="B10" s="4" t="s">
        <v>63</v>
      </c>
      <c r="C10" s="4" t="s">
        <v>474</v>
      </c>
      <c r="D10" s="16" t="s">
        <v>335</v>
      </c>
      <c r="E10" s="16" t="s">
        <v>15</v>
      </c>
      <c r="F10" s="16" t="s">
        <v>361</v>
      </c>
      <c r="G10" s="16" t="s">
        <v>15</v>
      </c>
      <c r="H10" s="16" t="s">
        <v>496</v>
      </c>
      <c r="I10" s="16" t="s">
        <v>31</v>
      </c>
      <c r="J10" s="16">
        <v>12</v>
      </c>
      <c r="K10" s="16" t="str">
        <f>IF(J10&gt;=52,"Long",IF(J10&gt;=24,"Intermediate",IF(J10&lt;24,"Short")))</f>
        <v>Short</v>
      </c>
      <c r="L10" s="4">
        <v>28</v>
      </c>
      <c r="M10" s="4">
        <v>4.2</v>
      </c>
      <c r="N10" s="4" t="s">
        <v>35</v>
      </c>
      <c r="O10" s="4">
        <v>1.8</v>
      </c>
      <c r="P10" s="4" t="s">
        <v>41</v>
      </c>
      <c r="Q10" s="4" t="s">
        <v>41</v>
      </c>
      <c r="R10" s="4">
        <v>27</v>
      </c>
      <c r="S10" s="4">
        <v>4.7</v>
      </c>
      <c r="T10" s="4" t="s">
        <v>35</v>
      </c>
      <c r="U10" s="4">
        <v>1.8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28</v>
      </c>
      <c r="AK10" s="4">
        <v>-1.5</v>
      </c>
      <c r="AL10" s="4" t="s">
        <v>306</v>
      </c>
      <c r="AM10" s="4">
        <v>0.3</v>
      </c>
      <c r="AN10" s="4" t="s">
        <v>41</v>
      </c>
      <c r="AO10" s="4" t="s">
        <v>41</v>
      </c>
      <c r="AP10" s="4">
        <v>27</v>
      </c>
      <c r="AQ10" s="4">
        <v>0.1</v>
      </c>
      <c r="AR10" s="4" t="s">
        <v>306</v>
      </c>
      <c r="AS10" s="4">
        <v>0.3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44" customFormat="1" x14ac:dyDescent="0.35">
      <c r="A11" s="16" t="s">
        <v>486</v>
      </c>
      <c r="B11" s="16" t="s">
        <v>56</v>
      </c>
      <c r="C11" s="16" t="s">
        <v>474</v>
      </c>
      <c r="D11" s="16" t="s">
        <v>335</v>
      </c>
      <c r="E11" s="16" t="s">
        <v>15</v>
      </c>
      <c r="F11" s="16" t="s">
        <v>361</v>
      </c>
      <c r="G11" s="16" t="s">
        <v>15</v>
      </c>
      <c r="H11" s="16" t="s">
        <v>496</v>
      </c>
      <c r="I11" s="16" t="s">
        <v>31</v>
      </c>
      <c r="J11" s="16">
        <v>12</v>
      </c>
      <c r="K11" s="16" t="str">
        <f t="shared" ref="K11" si="1">IF(J11&gt;=52,"Long",IF(J11&gt;=24,"Intermediate",IF(J11&lt;24,"Short")))</f>
        <v>Short</v>
      </c>
      <c r="L11" s="4">
        <v>19</v>
      </c>
      <c r="M11" s="4">
        <v>4.2</v>
      </c>
      <c r="N11" s="4" t="s">
        <v>36</v>
      </c>
      <c r="O11" s="4">
        <v>1.8</v>
      </c>
      <c r="P11" s="4" t="s">
        <v>41</v>
      </c>
      <c r="Q11" s="4" t="s">
        <v>41</v>
      </c>
      <c r="R11" s="4">
        <v>19</v>
      </c>
      <c r="S11" s="4">
        <v>4.7</v>
      </c>
      <c r="T11" s="4" t="s">
        <v>36</v>
      </c>
      <c r="U11" s="4">
        <v>1.8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19</v>
      </c>
      <c r="AK11" s="4">
        <v>-1.4</v>
      </c>
      <c r="AL11" s="4" t="s">
        <v>306</v>
      </c>
      <c r="AM11" s="4">
        <v>1.6</v>
      </c>
      <c r="AN11" s="4" t="s">
        <v>41</v>
      </c>
      <c r="AO11" s="4" t="s">
        <v>41</v>
      </c>
      <c r="AP11" s="4">
        <v>19</v>
      </c>
      <c r="AQ11" s="4">
        <v>0.04</v>
      </c>
      <c r="AR11" s="4" t="s">
        <v>306</v>
      </c>
      <c r="AS11" s="4">
        <v>1.3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44" customFormat="1" x14ac:dyDescent="0.35">
      <c r="A12" s="4" t="s">
        <v>487</v>
      </c>
      <c r="B12" s="4" t="s">
        <v>56</v>
      </c>
      <c r="C12" s="4" t="s">
        <v>472</v>
      </c>
      <c r="D12" s="16" t="s">
        <v>335</v>
      </c>
      <c r="E12" s="16" t="s">
        <v>15</v>
      </c>
      <c r="F12" s="16" t="s">
        <v>361</v>
      </c>
      <c r="G12" s="16" t="s">
        <v>15</v>
      </c>
      <c r="H12" s="16" t="s">
        <v>498</v>
      </c>
      <c r="I12" s="16" t="s">
        <v>499</v>
      </c>
      <c r="J12" s="16">
        <v>12</v>
      </c>
      <c r="K12" s="16" t="str">
        <f t="shared" si="0"/>
        <v>Short</v>
      </c>
      <c r="L12" s="4" t="s">
        <v>41</v>
      </c>
      <c r="M12" s="4" t="s">
        <v>41</v>
      </c>
      <c r="N12" s="4" t="s">
        <v>41</v>
      </c>
      <c r="O12" s="4" t="s">
        <v>41</v>
      </c>
      <c r="P12" s="4" t="s">
        <v>41</v>
      </c>
      <c r="Q12" s="4" t="s">
        <v>41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 t="s">
        <v>41</v>
      </c>
      <c r="AK12" s="4" t="s">
        <v>41</v>
      </c>
      <c r="AL12" s="4" t="s">
        <v>41</v>
      </c>
      <c r="AM12" s="4" t="s">
        <v>41</v>
      </c>
      <c r="AN12" s="4" t="s">
        <v>41</v>
      </c>
      <c r="AO12" s="4" t="s">
        <v>41</v>
      </c>
      <c r="AP12" s="4" t="s">
        <v>41</v>
      </c>
      <c r="AQ12" s="4" t="s">
        <v>41</v>
      </c>
      <c r="AR12" s="4" t="s">
        <v>41</v>
      </c>
      <c r="AS12" s="4" t="s">
        <v>41</v>
      </c>
      <c r="AT12" s="4" t="s">
        <v>41</v>
      </c>
      <c r="AU12" s="4" t="s">
        <v>41</v>
      </c>
      <c r="AV12" s="4">
        <v>181</v>
      </c>
      <c r="AW12" s="4">
        <v>357</v>
      </c>
      <c r="AX12" s="4" t="s">
        <v>52</v>
      </c>
      <c r="AY12" s="4">
        <v>-0.28999999999999998</v>
      </c>
      <c r="AZ12" s="4" t="s">
        <v>48</v>
      </c>
      <c r="BA12" s="4" t="s">
        <v>41</v>
      </c>
      <c r="BB12" s="4">
        <v>-0.38</v>
      </c>
      <c r="BC12" s="4">
        <v>-0.2</v>
      </c>
      <c r="BD12" s="4" t="s">
        <v>50</v>
      </c>
    </row>
    <row r="13" spans="1:56" s="44" customFormat="1" ht="34.5" x14ac:dyDescent="0.35">
      <c r="A13" s="4" t="s">
        <v>489</v>
      </c>
      <c r="B13" s="4" t="s">
        <v>56</v>
      </c>
      <c r="C13" s="4" t="s">
        <v>472</v>
      </c>
      <c r="D13" s="16" t="s">
        <v>335</v>
      </c>
      <c r="E13" s="16" t="s">
        <v>15</v>
      </c>
      <c r="F13" s="16" t="s">
        <v>361</v>
      </c>
      <c r="G13" s="16" t="s">
        <v>15</v>
      </c>
      <c r="H13" s="16" t="s">
        <v>497</v>
      </c>
      <c r="I13" s="16" t="s">
        <v>499</v>
      </c>
      <c r="J13" s="16">
        <v>12</v>
      </c>
      <c r="K13" s="16" t="str">
        <f t="shared" si="0"/>
        <v>Short</v>
      </c>
      <c r="L13" s="4" t="s">
        <v>41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41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167</v>
      </c>
      <c r="AK13" s="4">
        <v>-0.3</v>
      </c>
      <c r="AL13" s="4" t="s">
        <v>41</v>
      </c>
      <c r="AM13" s="4" t="s">
        <v>41</v>
      </c>
      <c r="AN13" s="4" t="s">
        <v>41</v>
      </c>
      <c r="AO13" s="4" t="s">
        <v>41</v>
      </c>
      <c r="AP13" s="4">
        <v>313</v>
      </c>
      <c r="AQ13" s="4">
        <v>-0.2</v>
      </c>
      <c r="AR13" s="4" t="s">
        <v>41</v>
      </c>
      <c r="AS13" s="4" t="s">
        <v>41</v>
      </c>
      <c r="AT13" s="4" t="s">
        <v>41</v>
      </c>
      <c r="AU13" s="4" t="s">
        <v>41</v>
      </c>
      <c r="AV13" s="4">
        <v>167</v>
      </c>
      <c r="AW13" s="4">
        <v>313</v>
      </c>
      <c r="AX13" s="4" t="s">
        <v>490</v>
      </c>
      <c r="AY13" s="4">
        <v>-0.14000000000000001</v>
      </c>
      <c r="AZ13" s="4" t="s">
        <v>202</v>
      </c>
      <c r="BA13" s="4" t="s">
        <v>41</v>
      </c>
      <c r="BB13" s="4">
        <v>-0.22</v>
      </c>
      <c r="BC13" s="4">
        <v>-7.0000000000000007E-2</v>
      </c>
      <c r="BD13" s="4" t="s">
        <v>428</v>
      </c>
    </row>
    <row r="14" spans="1:56" s="44" customFormat="1" x14ac:dyDescent="0.35">
      <c r="A14" s="4" t="s">
        <v>492</v>
      </c>
      <c r="B14" s="4" t="s">
        <v>56</v>
      </c>
      <c r="C14" s="4" t="s">
        <v>472</v>
      </c>
      <c r="D14" s="16" t="s">
        <v>335</v>
      </c>
      <c r="E14" s="16" t="s">
        <v>15</v>
      </c>
      <c r="F14" s="16" t="s">
        <v>361</v>
      </c>
      <c r="G14" s="16" t="s">
        <v>15</v>
      </c>
      <c r="H14" s="16" t="s">
        <v>500</v>
      </c>
      <c r="I14" s="16" t="s">
        <v>499</v>
      </c>
      <c r="J14" s="16">
        <v>13</v>
      </c>
      <c r="K14" s="16" t="str">
        <f t="shared" si="0"/>
        <v>Short</v>
      </c>
      <c r="L14" s="4">
        <v>279</v>
      </c>
      <c r="M14" s="4">
        <v>1.5</v>
      </c>
      <c r="N14" s="4" t="s">
        <v>35</v>
      </c>
      <c r="O14" s="4">
        <v>0.62</v>
      </c>
      <c r="P14" s="4" t="s">
        <v>41</v>
      </c>
      <c r="Q14" s="4" t="s">
        <v>41</v>
      </c>
      <c r="R14" s="4">
        <v>284</v>
      </c>
      <c r="S14" s="4">
        <v>1.5</v>
      </c>
      <c r="T14" s="4" t="s">
        <v>35</v>
      </c>
      <c r="U14" s="4">
        <v>0.63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279</v>
      </c>
      <c r="AK14" s="4">
        <v>-0.3</v>
      </c>
      <c r="AL14" s="4" t="s">
        <v>35</v>
      </c>
      <c r="AM14" s="4">
        <v>0.55000000000000004</v>
      </c>
      <c r="AN14" s="4" t="s">
        <v>41</v>
      </c>
      <c r="AO14" s="4" t="s">
        <v>41</v>
      </c>
      <c r="AP14" s="4">
        <v>284</v>
      </c>
      <c r="AQ14" s="4">
        <v>-0.2</v>
      </c>
      <c r="AR14" s="4" t="s">
        <v>35</v>
      </c>
      <c r="AS14" s="4">
        <v>0.52</v>
      </c>
      <c r="AT14" s="4" t="s">
        <v>41</v>
      </c>
      <c r="AU14" s="4" t="s">
        <v>41</v>
      </c>
      <c r="AV14" s="4" t="s">
        <v>41</v>
      </c>
      <c r="AW14" s="4" t="s">
        <v>41</v>
      </c>
      <c r="AX14" s="4" t="s">
        <v>41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41</v>
      </c>
    </row>
    <row r="15" spans="1:56" s="44" customFormat="1" x14ac:dyDescent="0.35">
      <c r="A15" s="4" t="s">
        <v>480</v>
      </c>
      <c r="B15" s="4" t="s">
        <v>56</v>
      </c>
      <c r="C15" s="4" t="s">
        <v>472</v>
      </c>
      <c r="D15" s="16" t="s">
        <v>335</v>
      </c>
      <c r="E15" s="16" t="s">
        <v>15</v>
      </c>
      <c r="F15" s="16" t="s">
        <v>364</v>
      </c>
      <c r="G15" s="16" t="s">
        <v>15</v>
      </c>
      <c r="H15" s="16" t="s">
        <v>501</v>
      </c>
      <c r="I15" s="16" t="s">
        <v>499</v>
      </c>
      <c r="J15" s="16">
        <v>12</v>
      </c>
      <c r="K15" s="16" t="str">
        <f t="shared" si="0"/>
        <v>Short</v>
      </c>
      <c r="L15" s="4">
        <v>181</v>
      </c>
      <c r="M15" s="4">
        <v>1.02</v>
      </c>
      <c r="N15" s="4" t="s">
        <v>35</v>
      </c>
      <c r="O15" s="4">
        <v>0.6</v>
      </c>
      <c r="P15" s="4" t="s">
        <v>41</v>
      </c>
      <c r="Q15" s="4" t="s">
        <v>41</v>
      </c>
      <c r="R15" s="4">
        <v>177</v>
      </c>
      <c r="S15" s="4">
        <v>1.1200000000000001</v>
      </c>
      <c r="T15" s="4" t="s">
        <v>35</v>
      </c>
      <c r="U15" s="4">
        <v>0.55000000000000004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180</v>
      </c>
      <c r="AK15" s="4">
        <v>-0.32</v>
      </c>
      <c r="AL15" s="4" t="s">
        <v>36</v>
      </c>
      <c r="AM15" s="4">
        <v>0.04</v>
      </c>
      <c r="AN15" s="4" t="s">
        <v>41</v>
      </c>
      <c r="AO15" s="4" t="s">
        <v>41</v>
      </c>
      <c r="AP15" s="4">
        <v>173</v>
      </c>
      <c r="AQ15" s="4">
        <v>-0.24</v>
      </c>
      <c r="AR15" s="4" t="s">
        <v>36</v>
      </c>
      <c r="AS15" s="4">
        <v>0.04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481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307</v>
      </c>
    </row>
    <row r="16" spans="1:56" s="44" customFormat="1" x14ac:dyDescent="0.35">
      <c r="A16" s="4" t="s">
        <v>480</v>
      </c>
      <c r="B16" s="4" t="s">
        <v>56</v>
      </c>
      <c r="C16" s="4" t="s">
        <v>472</v>
      </c>
      <c r="D16" s="16" t="s">
        <v>335</v>
      </c>
      <c r="E16" s="16" t="s">
        <v>15</v>
      </c>
      <c r="F16" s="16" t="s">
        <v>382</v>
      </c>
      <c r="G16" s="16" t="s">
        <v>15</v>
      </c>
      <c r="H16" s="16" t="s">
        <v>501</v>
      </c>
      <c r="I16" s="16" t="s">
        <v>499</v>
      </c>
      <c r="J16" s="16">
        <v>12</v>
      </c>
      <c r="K16" s="16" t="str">
        <f t="shared" si="0"/>
        <v>Short</v>
      </c>
      <c r="L16" s="4">
        <v>175</v>
      </c>
      <c r="M16" s="4">
        <v>1.02</v>
      </c>
      <c r="N16" s="4" t="s">
        <v>35</v>
      </c>
      <c r="O16" s="4">
        <v>0.59</v>
      </c>
      <c r="P16" s="4" t="s">
        <v>41</v>
      </c>
      <c r="Q16" s="4" t="s">
        <v>41</v>
      </c>
      <c r="R16" s="4">
        <v>177</v>
      </c>
      <c r="S16" s="4">
        <v>1.1200000000000001</v>
      </c>
      <c r="T16" s="4" t="s">
        <v>35</v>
      </c>
      <c r="U16" s="4">
        <v>0.55000000000000004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174</v>
      </c>
      <c r="AK16" s="4">
        <v>-0.31</v>
      </c>
      <c r="AL16" s="4" t="s">
        <v>36</v>
      </c>
      <c r="AM16" s="4">
        <v>0.04</v>
      </c>
      <c r="AN16" s="4" t="s">
        <v>41</v>
      </c>
      <c r="AO16" s="4" t="s">
        <v>41</v>
      </c>
      <c r="AP16" s="4">
        <v>173</v>
      </c>
      <c r="AQ16" s="4">
        <v>-0.24</v>
      </c>
      <c r="AR16" s="4" t="s">
        <v>36</v>
      </c>
      <c r="AS16" s="4">
        <v>0.04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481</v>
      </c>
      <c r="AY16" s="4" t="s">
        <v>41</v>
      </c>
      <c r="AZ16" s="4" t="s">
        <v>41</v>
      </c>
      <c r="BA16" s="4" t="s">
        <v>41</v>
      </c>
      <c r="BB16" s="4" t="s">
        <v>41</v>
      </c>
      <c r="BC16" s="4" t="s">
        <v>41</v>
      </c>
      <c r="BD16" s="4" t="s">
        <v>307</v>
      </c>
    </row>
    <row r="17" spans="1:56" s="44" customFormat="1" x14ac:dyDescent="0.35">
      <c r="A17" s="4" t="s">
        <v>480</v>
      </c>
      <c r="B17" s="4" t="s">
        <v>56</v>
      </c>
      <c r="C17" s="4" t="s">
        <v>472</v>
      </c>
      <c r="D17" s="16" t="s">
        <v>335</v>
      </c>
      <c r="E17" s="16" t="s">
        <v>15</v>
      </c>
      <c r="F17" s="16" t="s">
        <v>383</v>
      </c>
      <c r="G17" s="16" t="s">
        <v>15</v>
      </c>
      <c r="H17" s="16" t="s">
        <v>501</v>
      </c>
      <c r="I17" s="16" t="s">
        <v>499</v>
      </c>
      <c r="J17" s="16">
        <v>12</v>
      </c>
      <c r="K17" s="16" t="str">
        <f t="shared" si="0"/>
        <v>Short</v>
      </c>
      <c r="L17" s="4">
        <v>184</v>
      </c>
      <c r="M17" s="4">
        <v>1.06</v>
      </c>
      <c r="N17" s="4" t="s">
        <v>35</v>
      </c>
      <c r="O17" s="4">
        <v>0.66</v>
      </c>
      <c r="P17" s="4" t="s">
        <v>41</v>
      </c>
      <c r="Q17" s="4" t="s">
        <v>41</v>
      </c>
      <c r="R17" s="4">
        <v>177</v>
      </c>
      <c r="S17" s="4">
        <v>1.1200000000000001</v>
      </c>
      <c r="T17" s="4" t="s">
        <v>35</v>
      </c>
      <c r="U17" s="4">
        <v>0.55000000000000004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184</v>
      </c>
      <c r="AK17" s="4">
        <v>-0.37</v>
      </c>
      <c r="AL17" s="4" t="s">
        <v>36</v>
      </c>
      <c r="AM17" s="4">
        <v>0.04</v>
      </c>
      <c r="AN17" s="4" t="s">
        <v>41</v>
      </c>
      <c r="AO17" s="4" t="s">
        <v>41</v>
      </c>
      <c r="AP17" s="4">
        <v>173</v>
      </c>
      <c r="AQ17" s="4">
        <v>-0.24</v>
      </c>
      <c r="AR17" s="4" t="s">
        <v>36</v>
      </c>
      <c r="AS17" s="4">
        <v>0.04</v>
      </c>
      <c r="AT17" s="4" t="s">
        <v>41</v>
      </c>
      <c r="AU17" s="4" t="s">
        <v>41</v>
      </c>
      <c r="AV17" s="4" t="s">
        <v>41</v>
      </c>
      <c r="AW17" s="4" t="s">
        <v>41</v>
      </c>
      <c r="AX17" s="4" t="s">
        <v>481</v>
      </c>
      <c r="AY17" s="4" t="s">
        <v>41</v>
      </c>
      <c r="AZ17" s="4" t="s">
        <v>41</v>
      </c>
      <c r="BA17" s="4" t="s">
        <v>41</v>
      </c>
      <c r="BB17" s="4" t="s">
        <v>41</v>
      </c>
      <c r="BC17" s="4" t="s">
        <v>41</v>
      </c>
      <c r="BD17" s="4" t="s">
        <v>308</v>
      </c>
    </row>
    <row r="18" spans="1:56" s="44" customFormat="1" x14ac:dyDescent="0.35">
      <c r="A18" s="4" t="s">
        <v>480</v>
      </c>
      <c r="B18" s="4" t="s">
        <v>56</v>
      </c>
      <c r="C18" s="4" t="s">
        <v>472</v>
      </c>
      <c r="D18" s="16" t="s">
        <v>335</v>
      </c>
      <c r="E18" s="16" t="s">
        <v>15</v>
      </c>
      <c r="F18" s="16" t="s">
        <v>483</v>
      </c>
      <c r="G18" s="16" t="s">
        <v>15</v>
      </c>
      <c r="H18" s="16" t="s">
        <v>501</v>
      </c>
      <c r="I18" s="16" t="s">
        <v>499</v>
      </c>
      <c r="J18" s="16">
        <v>12</v>
      </c>
      <c r="K18" s="16" t="str">
        <f t="shared" si="0"/>
        <v>Short</v>
      </c>
      <c r="L18" s="4">
        <v>177</v>
      </c>
      <c r="M18" s="4">
        <v>1.0900000000000001</v>
      </c>
      <c r="N18" s="4" t="s">
        <v>35</v>
      </c>
      <c r="O18" s="4">
        <v>0.61</v>
      </c>
      <c r="P18" s="4" t="s">
        <v>41</v>
      </c>
      <c r="Q18" s="4" t="s">
        <v>41</v>
      </c>
      <c r="R18" s="4">
        <v>177</v>
      </c>
      <c r="S18" s="4">
        <v>1.1200000000000001</v>
      </c>
      <c r="T18" s="4" t="s">
        <v>35</v>
      </c>
      <c r="U18" s="4">
        <v>0.55000000000000004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177</v>
      </c>
      <c r="AK18" s="4">
        <v>-0.38</v>
      </c>
      <c r="AL18" s="4" t="s">
        <v>36</v>
      </c>
      <c r="AM18" s="4">
        <v>0.04</v>
      </c>
      <c r="AN18" s="4" t="s">
        <v>41</v>
      </c>
      <c r="AO18" s="4" t="s">
        <v>41</v>
      </c>
      <c r="AP18" s="4">
        <v>173</v>
      </c>
      <c r="AQ18" s="4">
        <v>-0.24</v>
      </c>
      <c r="AR18" s="4" t="s">
        <v>36</v>
      </c>
      <c r="AS18" s="4">
        <v>0.04</v>
      </c>
      <c r="AT18" s="4" t="s">
        <v>41</v>
      </c>
      <c r="AU18" s="4" t="s">
        <v>41</v>
      </c>
      <c r="AV18" s="4" t="s">
        <v>41</v>
      </c>
      <c r="AW18" s="4" t="s">
        <v>41</v>
      </c>
      <c r="AX18" s="4" t="s">
        <v>481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4" t="s">
        <v>502</v>
      </c>
    </row>
    <row r="19" spans="1:56" s="44" customFormat="1" x14ac:dyDescent="0.35">
      <c r="A19" s="4" t="s">
        <v>492</v>
      </c>
      <c r="B19" s="4" t="s">
        <v>56</v>
      </c>
      <c r="C19" s="4" t="s">
        <v>472</v>
      </c>
      <c r="D19" s="16" t="s">
        <v>335</v>
      </c>
      <c r="E19" s="16" t="s">
        <v>15</v>
      </c>
      <c r="F19" s="16" t="s">
        <v>361</v>
      </c>
      <c r="G19" s="16" t="s">
        <v>15</v>
      </c>
      <c r="H19" s="16" t="s">
        <v>500</v>
      </c>
      <c r="I19" s="16" t="s">
        <v>499</v>
      </c>
      <c r="J19" s="16">
        <v>26</v>
      </c>
      <c r="K19" s="16" t="str">
        <f>IF(J19&gt;=52,"Long",IF(J19&gt;=24,"Intermediate",IF(J19&lt;24,"Short")))</f>
        <v>Intermediate</v>
      </c>
      <c r="L19" s="4">
        <v>279</v>
      </c>
      <c r="M19" s="4">
        <v>1.5</v>
      </c>
      <c r="N19" s="4" t="s">
        <v>35</v>
      </c>
      <c r="O19" s="4">
        <v>0.62</v>
      </c>
      <c r="P19" s="4" t="s">
        <v>41</v>
      </c>
      <c r="Q19" s="4" t="s">
        <v>41</v>
      </c>
      <c r="R19" s="4">
        <v>284</v>
      </c>
      <c r="S19" s="4">
        <v>1.5</v>
      </c>
      <c r="T19" s="4" t="s">
        <v>35</v>
      </c>
      <c r="U19" s="4">
        <v>0.63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279</v>
      </c>
      <c r="AK19" s="4">
        <v>-0.3</v>
      </c>
      <c r="AL19" s="4" t="s">
        <v>35</v>
      </c>
      <c r="AM19" s="4">
        <v>0.56999999999999995</v>
      </c>
      <c r="AN19" s="4" t="s">
        <v>41</v>
      </c>
      <c r="AO19" s="4" t="s">
        <v>41</v>
      </c>
      <c r="AP19" s="4">
        <v>284</v>
      </c>
      <c r="AQ19" s="4">
        <v>-0.2</v>
      </c>
      <c r="AR19" s="4" t="s">
        <v>35</v>
      </c>
      <c r="AS19" s="4">
        <v>0.54</v>
      </c>
      <c r="AT19" s="4" t="s">
        <v>41</v>
      </c>
      <c r="AU19" s="4" t="s">
        <v>41</v>
      </c>
      <c r="AV19" s="4" t="s">
        <v>41</v>
      </c>
      <c r="AW19" s="4" t="s">
        <v>41</v>
      </c>
      <c r="AX19" s="4" t="s">
        <v>41</v>
      </c>
      <c r="AY19" s="4" t="s">
        <v>41</v>
      </c>
      <c r="AZ19" s="4" t="s">
        <v>41</v>
      </c>
      <c r="BA19" s="4" t="s">
        <v>41</v>
      </c>
      <c r="BB19" s="4" t="s">
        <v>41</v>
      </c>
      <c r="BC19" s="4" t="s">
        <v>41</v>
      </c>
      <c r="BD19" s="4" t="s">
        <v>41</v>
      </c>
    </row>
    <row r="20" spans="1:56" s="44" customFormat="1" x14ac:dyDescent="0.35">
      <c r="A20" s="4" t="s">
        <v>493</v>
      </c>
      <c r="B20" s="4" t="s">
        <v>56</v>
      </c>
      <c r="C20" s="4" t="s">
        <v>474</v>
      </c>
      <c r="D20" s="16" t="s">
        <v>335</v>
      </c>
      <c r="E20" s="16" t="s">
        <v>15</v>
      </c>
      <c r="F20" s="16" t="s">
        <v>383</v>
      </c>
      <c r="G20" s="16" t="s">
        <v>15</v>
      </c>
      <c r="H20" s="16" t="s">
        <v>503</v>
      </c>
      <c r="I20" s="16" t="s">
        <v>272</v>
      </c>
      <c r="J20" s="16">
        <v>52</v>
      </c>
      <c r="K20" s="16" t="str">
        <f t="shared" si="0"/>
        <v>Long</v>
      </c>
      <c r="L20" s="4">
        <v>120</v>
      </c>
      <c r="M20" s="4">
        <v>15</v>
      </c>
      <c r="N20" s="4" t="s">
        <v>35</v>
      </c>
      <c r="O20" s="4">
        <v>7</v>
      </c>
      <c r="P20" s="4" t="s">
        <v>41</v>
      </c>
      <c r="Q20" s="4" t="s">
        <v>41</v>
      </c>
      <c r="R20" s="4">
        <v>121</v>
      </c>
      <c r="S20" s="4">
        <v>16</v>
      </c>
      <c r="T20" s="4" t="s">
        <v>35</v>
      </c>
      <c r="U20" s="4">
        <v>7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>
        <v>120</v>
      </c>
      <c r="AK20" s="4">
        <v>-3.1</v>
      </c>
      <c r="AL20" s="4" t="s">
        <v>41</v>
      </c>
      <c r="AM20" s="4">
        <v>7.2</v>
      </c>
      <c r="AN20" s="4" t="s">
        <v>41</v>
      </c>
      <c r="AO20" s="4" t="s">
        <v>41</v>
      </c>
      <c r="AP20" s="4">
        <v>121</v>
      </c>
      <c r="AQ20" s="4">
        <v>1.5</v>
      </c>
      <c r="AR20" s="4" t="s">
        <v>41</v>
      </c>
      <c r="AS20" s="4">
        <v>7.8</v>
      </c>
      <c r="AT20" s="4" t="s">
        <v>41</v>
      </c>
      <c r="AU20" s="4" t="s">
        <v>41</v>
      </c>
      <c r="AV20" s="4" t="s">
        <v>41</v>
      </c>
      <c r="AW20" s="4" t="s">
        <v>41</v>
      </c>
      <c r="AX20" s="4" t="s">
        <v>41</v>
      </c>
      <c r="AY20" s="4" t="s">
        <v>41</v>
      </c>
      <c r="AZ20" s="4" t="s">
        <v>41</v>
      </c>
      <c r="BA20" s="4" t="s">
        <v>41</v>
      </c>
      <c r="BB20" s="4" t="s">
        <v>41</v>
      </c>
      <c r="BC20" s="4" t="s">
        <v>41</v>
      </c>
      <c r="BD20" s="4" t="s">
        <v>41</v>
      </c>
    </row>
    <row r="21" spans="1:56" s="44" customFormat="1" x14ac:dyDescent="0.35">
      <c r="A21" s="16" t="s">
        <v>493</v>
      </c>
      <c r="B21" s="16" t="s">
        <v>56</v>
      </c>
      <c r="C21" s="16" t="s">
        <v>474</v>
      </c>
      <c r="D21" s="16" t="s">
        <v>335</v>
      </c>
      <c r="E21" s="16" t="s">
        <v>15</v>
      </c>
      <c r="F21" s="16" t="s">
        <v>483</v>
      </c>
      <c r="G21" s="16" t="s">
        <v>15</v>
      </c>
      <c r="H21" s="16" t="s">
        <v>503</v>
      </c>
      <c r="I21" s="16" t="s">
        <v>272</v>
      </c>
      <c r="J21" s="16">
        <v>52</v>
      </c>
      <c r="K21" s="16" t="str">
        <f t="shared" si="0"/>
        <v>Long</v>
      </c>
      <c r="L21" s="4">
        <v>124</v>
      </c>
      <c r="M21" s="4">
        <v>15</v>
      </c>
      <c r="N21" s="4" t="s">
        <v>35</v>
      </c>
      <c r="O21" s="4">
        <v>6</v>
      </c>
      <c r="P21" s="4" t="s">
        <v>41</v>
      </c>
      <c r="Q21" s="4" t="s">
        <v>41</v>
      </c>
      <c r="R21" s="4">
        <v>121</v>
      </c>
      <c r="S21" s="4">
        <v>16</v>
      </c>
      <c r="T21" s="4" t="s">
        <v>35</v>
      </c>
      <c r="U21" s="4">
        <v>7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124</v>
      </c>
      <c r="AK21" s="4">
        <v>-3.1</v>
      </c>
      <c r="AL21" s="4" t="s">
        <v>41</v>
      </c>
      <c r="AM21" s="4">
        <v>7</v>
      </c>
      <c r="AN21" s="4" t="s">
        <v>41</v>
      </c>
      <c r="AO21" s="4" t="s">
        <v>41</v>
      </c>
      <c r="AP21" s="4">
        <v>121</v>
      </c>
      <c r="AQ21" s="4">
        <v>1.5</v>
      </c>
      <c r="AR21" s="4" t="s">
        <v>41</v>
      </c>
      <c r="AS21" s="4">
        <v>7.8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41</v>
      </c>
      <c r="AY21" s="4" t="s">
        <v>41</v>
      </c>
      <c r="AZ21" s="4" t="s">
        <v>41</v>
      </c>
      <c r="BA21" s="4" t="s">
        <v>41</v>
      </c>
      <c r="BB21" s="4" t="s">
        <v>41</v>
      </c>
      <c r="BC21" s="4" t="s">
        <v>41</v>
      </c>
      <c r="BD21" s="4" t="s">
        <v>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BD13"/>
    </sheetView>
  </sheetViews>
  <sheetFormatPr defaultColWidth="9.08984375" defaultRowHeight="11.5" x14ac:dyDescent="0.25"/>
  <cols>
    <col min="1" max="1" width="14.6328125" style="60" bestFit="1" customWidth="1"/>
    <col min="2" max="2" width="9.54296875" style="60" bestFit="1" customWidth="1"/>
    <col min="3" max="3" width="17.08984375" style="60" bestFit="1" customWidth="1"/>
    <col min="4" max="5" width="14.54296875" style="60" bestFit="1" customWidth="1"/>
    <col min="6" max="6" width="20.453125" style="60" bestFit="1" customWidth="1"/>
    <col min="7" max="7" width="20.36328125" style="60" bestFit="1" customWidth="1"/>
    <col min="8" max="8" width="16.90625" style="60" bestFit="1" customWidth="1"/>
    <col min="9" max="9" width="16.453125" style="60" bestFit="1" customWidth="1"/>
    <col min="10" max="10" width="24.6328125" style="60" bestFit="1" customWidth="1"/>
    <col min="11" max="11" width="16.453125" style="60" bestFit="1" customWidth="1"/>
    <col min="12" max="49" width="15.6328125" style="60" customWidth="1"/>
    <col min="50" max="50" width="35.6328125" style="60" customWidth="1"/>
    <col min="51" max="56" width="15.6328125" style="60" customWidth="1"/>
    <col min="57" max="16384" width="9.08984375" style="60"/>
  </cols>
  <sheetData>
    <row r="1" spans="1:56" ht="13" x14ac:dyDescent="0.3">
      <c r="A1" s="104" t="s">
        <v>559</v>
      </c>
    </row>
    <row r="2" spans="1:56" s="64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27" t="s">
        <v>127</v>
      </c>
      <c r="M2" s="27" t="s">
        <v>128</v>
      </c>
      <c r="N2" s="27" t="s">
        <v>129</v>
      </c>
      <c r="O2" s="27" t="s">
        <v>130</v>
      </c>
      <c r="P2" s="27" t="s">
        <v>131</v>
      </c>
      <c r="Q2" s="27" t="s">
        <v>132</v>
      </c>
      <c r="R2" s="27" t="s">
        <v>133</v>
      </c>
      <c r="S2" s="27" t="s">
        <v>134</v>
      </c>
      <c r="T2" s="27" t="s">
        <v>135</v>
      </c>
      <c r="U2" s="27" t="s">
        <v>136</v>
      </c>
      <c r="V2" s="27" t="s">
        <v>137</v>
      </c>
      <c r="W2" s="27" t="s">
        <v>138</v>
      </c>
      <c r="X2" s="29" t="s">
        <v>139</v>
      </c>
      <c r="Y2" s="29" t="s">
        <v>140</v>
      </c>
      <c r="Z2" s="29" t="s">
        <v>141</v>
      </c>
      <c r="AA2" s="29" t="s">
        <v>142</v>
      </c>
      <c r="AB2" s="29" t="s">
        <v>143</v>
      </c>
      <c r="AC2" s="29" t="s">
        <v>144</v>
      </c>
      <c r="AD2" s="29" t="s">
        <v>145</v>
      </c>
      <c r="AE2" s="29" t="s">
        <v>146</v>
      </c>
      <c r="AF2" s="29" t="s">
        <v>147</v>
      </c>
      <c r="AG2" s="29" t="s">
        <v>148</v>
      </c>
      <c r="AH2" s="29" t="s">
        <v>149</v>
      </c>
      <c r="AI2" s="29" t="s">
        <v>150</v>
      </c>
      <c r="AJ2" s="30" t="s">
        <v>168</v>
      </c>
      <c r="AK2" s="30" t="s">
        <v>151</v>
      </c>
      <c r="AL2" s="30" t="s">
        <v>152</v>
      </c>
      <c r="AM2" s="30" t="s">
        <v>153</v>
      </c>
      <c r="AN2" s="30" t="s">
        <v>154</v>
      </c>
      <c r="AO2" s="30" t="s">
        <v>155</v>
      </c>
      <c r="AP2" s="30" t="s">
        <v>169</v>
      </c>
      <c r="AQ2" s="30" t="s">
        <v>156</v>
      </c>
      <c r="AR2" s="30" t="s">
        <v>157</v>
      </c>
      <c r="AS2" s="30" t="s">
        <v>158</v>
      </c>
      <c r="AT2" s="30" t="s">
        <v>159</v>
      </c>
      <c r="AU2" s="30" t="s">
        <v>160</v>
      </c>
      <c r="AV2" s="49" t="s">
        <v>170</v>
      </c>
      <c r="AW2" s="49" t="s">
        <v>171</v>
      </c>
      <c r="AX2" s="49" t="s">
        <v>161</v>
      </c>
      <c r="AY2" s="49" t="s">
        <v>162</v>
      </c>
      <c r="AZ2" s="49" t="s">
        <v>163</v>
      </c>
      <c r="BA2" s="49" t="s">
        <v>164</v>
      </c>
      <c r="BB2" s="49" t="s">
        <v>165</v>
      </c>
      <c r="BC2" s="49" t="s">
        <v>166</v>
      </c>
      <c r="BD2" s="91" t="s">
        <v>167</v>
      </c>
    </row>
    <row r="3" spans="1:56" s="45" customFormat="1" x14ac:dyDescent="0.35">
      <c r="A3" s="36" t="s">
        <v>505</v>
      </c>
      <c r="B3" s="4" t="s">
        <v>56</v>
      </c>
      <c r="C3" s="4" t="s">
        <v>474</v>
      </c>
      <c r="D3" s="4" t="s">
        <v>335</v>
      </c>
      <c r="E3" s="4" t="s">
        <v>335</v>
      </c>
      <c r="F3" s="4" t="s">
        <v>336</v>
      </c>
      <c r="G3" s="4" t="s">
        <v>506</v>
      </c>
      <c r="H3" s="4" t="s">
        <v>32</v>
      </c>
      <c r="I3" s="4" t="s">
        <v>33</v>
      </c>
      <c r="J3" s="4">
        <v>12</v>
      </c>
      <c r="K3" s="4" t="str">
        <f t="shared" ref="K3:K12" si="0">IF(J3&gt;=52,"Long",IF(J3&gt;=26,"Intermediate",IF(J3&lt;26,"Short")))</f>
        <v>Short</v>
      </c>
      <c r="L3" s="4">
        <v>152</v>
      </c>
      <c r="M3" s="4">
        <v>65.599999999999994</v>
      </c>
      <c r="N3" s="4" t="s">
        <v>35</v>
      </c>
      <c r="O3" s="4">
        <v>14.9</v>
      </c>
      <c r="P3" s="4" t="s">
        <v>41</v>
      </c>
      <c r="Q3" s="4" t="s">
        <v>41</v>
      </c>
      <c r="R3" s="4">
        <v>154</v>
      </c>
      <c r="S3" s="4">
        <v>64.3</v>
      </c>
      <c r="T3" s="4" t="s">
        <v>35</v>
      </c>
      <c r="U3" s="4">
        <v>16.600000000000001</v>
      </c>
      <c r="V3" s="4" t="s">
        <v>41</v>
      </c>
      <c r="W3" s="4" t="s">
        <v>41</v>
      </c>
      <c r="X3" s="4">
        <v>152</v>
      </c>
      <c r="Y3" s="4">
        <v>37.200000000000003</v>
      </c>
      <c r="Z3" s="4" t="s">
        <v>35</v>
      </c>
      <c r="AA3" s="4">
        <v>25.6</v>
      </c>
      <c r="AB3" s="4" t="s">
        <v>41</v>
      </c>
      <c r="AC3" s="4" t="s">
        <v>41</v>
      </c>
      <c r="AD3" s="4">
        <v>154</v>
      </c>
      <c r="AE3" s="4">
        <v>33.799999999999997</v>
      </c>
      <c r="AF3" s="4" t="s">
        <v>35</v>
      </c>
      <c r="AG3" s="4">
        <v>27.1</v>
      </c>
      <c r="AH3" s="4" t="s">
        <v>41</v>
      </c>
      <c r="AI3" s="4" t="s">
        <v>41</v>
      </c>
      <c r="AJ3" s="4">
        <v>152</v>
      </c>
      <c r="AK3" s="4">
        <v>-28.2</v>
      </c>
      <c r="AL3" s="4" t="s">
        <v>35</v>
      </c>
      <c r="AM3" s="4">
        <v>27.2</v>
      </c>
      <c r="AN3" s="4" t="s">
        <v>41</v>
      </c>
      <c r="AO3" s="4" t="s">
        <v>41</v>
      </c>
      <c r="AP3" s="4">
        <v>154</v>
      </c>
      <c r="AQ3" s="4">
        <v>-30.8</v>
      </c>
      <c r="AR3" s="4" t="s">
        <v>35</v>
      </c>
      <c r="AS3" s="4">
        <v>25.6</v>
      </c>
      <c r="AT3" s="4" t="s">
        <v>41</v>
      </c>
      <c r="AU3" s="4" t="s">
        <v>41</v>
      </c>
      <c r="AV3" s="4">
        <v>153</v>
      </c>
      <c r="AW3" s="4">
        <v>155</v>
      </c>
      <c r="AX3" s="4" t="s">
        <v>507</v>
      </c>
      <c r="AY3" s="4">
        <v>2.9</v>
      </c>
      <c r="AZ3" s="4" t="s">
        <v>36</v>
      </c>
      <c r="BA3" s="4">
        <v>2.7</v>
      </c>
      <c r="BB3" s="4">
        <v>-2.4</v>
      </c>
      <c r="BC3" s="4">
        <v>8.1999999999999993</v>
      </c>
      <c r="BD3" s="37" t="s">
        <v>41</v>
      </c>
    </row>
    <row r="4" spans="1:56" s="45" customFormat="1" x14ac:dyDescent="0.35">
      <c r="A4" s="36" t="s">
        <v>508</v>
      </c>
      <c r="B4" s="4" t="s">
        <v>56</v>
      </c>
      <c r="C4" s="4" t="s">
        <v>474</v>
      </c>
      <c r="D4" s="4" t="s">
        <v>335</v>
      </c>
      <c r="E4" s="4" t="s">
        <v>335</v>
      </c>
      <c r="F4" s="4" t="s">
        <v>336</v>
      </c>
      <c r="G4" s="4" t="s">
        <v>364</v>
      </c>
      <c r="H4" s="4" t="s">
        <v>32</v>
      </c>
      <c r="I4" s="4" t="s">
        <v>33</v>
      </c>
      <c r="J4" s="4">
        <v>12</v>
      </c>
      <c r="K4" s="4" t="str">
        <f t="shared" si="0"/>
        <v>Short</v>
      </c>
      <c r="L4" s="4">
        <v>107</v>
      </c>
      <c r="M4" s="4">
        <v>66.3</v>
      </c>
      <c r="N4" s="4" t="s">
        <v>41</v>
      </c>
      <c r="O4" s="4" t="s">
        <v>41</v>
      </c>
      <c r="P4" s="4" t="s">
        <v>41</v>
      </c>
      <c r="Q4" s="4" t="s">
        <v>41</v>
      </c>
      <c r="R4" s="4">
        <v>115</v>
      </c>
      <c r="S4" s="4">
        <v>67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107</v>
      </c>
      <c r="AK4" s="4">
        <v>-25.8</v>
      </c>
      <c r="AL4" s="4" t="s">
        <v>323</v>
      </c>
      <c r="AM4" s="4">
        <v>2.7</v>
      </c>
      <c r="AN4" s="4" t="s">
        <v>41</v>
      </c>
      <c r="AO4" s="4" t="s">
        <v>41</v>
      </c>
      <c r="AP4" s="4">
        <v>115</v>
      </c>
      <c r="AQ4" s="4">
        <v>-28.2</v>
      </c>
      <c r="AR4" s="4" t="s">
        <v>323</v>
      </c>
      <c r="AS4" s="4">
        <v>2.5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37" t="s">
        <v>41</v>
      </c>
    </row>
    <row r="5" spans="1:56" s="45" customFormat="1" x14ac:dyDescent="0.35">
      <c r="A5" s="36" t="s">
        <v>509</v>
      </c>
      <c r="B5" s="4" t="s">
        <v>56</v>
      </c>
      <c r="C5" s="4" t="s">
        <v>472</v>
      </c>
      <c r="D5" s="4" t="s">
        <v>335</v>
      </c>
      <c r="E5" s="4" t="s">
        <v>335</v>
      </c>
      <c r="F5" s="4" t="s">
        <v>360</v>
      </c>
      <c r="G5" s="4" t="s">
        <v>506</v>
      </c>
      <c r="H5" s="4" t="s">
        <v>510</v>
      </c>
      <c r="I5" s="4" t="s">
        <v>33</v>
      </c>
      <c r="J5" s="4">
        <v>24</v>
      </c>
      <c r="K5" s="4" t="str">
        <f t="shared" si="0"/>
        <v>Short</v>
      </c>
      <c r="L5" s="4">
        <v>326</v>
      </c>
      <c r="M5" s="4">
        <v>47.4</v>
      </c>
      <c r="N5" s="4" t="s">
        <v>35</v>
      </c>
      <c r="O5" s="4">
        <v>21.5</v>
      </c>
      <c r="P5" s="4" t="s">
        <v>41</v>
      </c>
      <c r="Q5" s="4" t="s">
        <v>41</v>
      </c>
      <c r="R5" s="4">
        <v>329</v>
      </c>
      <c r="S5" s="4">
        <v>51.7</v>
      </c>
      <c r="T5" s="4" t="s">
        <v>35</v>
      </c>
      <c r="U5" s="4">
        <v>21.6</v>
      </c>
      <c r="V5" s="4" t="s">
        <v>41</v>
      </c>
      <c r="W5" s="4" t="s">
        <v>41</v>
      </c>
      <c r="X5" s="4">
        <v>326</v>
      </c>
      <c r="Y5" s="4">
        <v>40.799999999999997</v>
      </c>
      <c r="Z5" s="4" t="s">
        <v>35</v>
      </c>
      <c r="AA5" s="4">
        <v>25.5</v>
      </c>
      <c r="AB5" s="4" t="s">
        <v>41</v>
      </c>
      <c r="AC5" s="4" t="s">
        <v>41</v>
      </c>
      <c r="AD5" s="4">
        <v>329</v>
      </c>
      <c r="AE5" s="4">
        <v>43.1</v>
      </c>
      <c r="AF5" s="4" t="s">
        <v>35</v>
      </c>
      <c r="AG5" s="4">
        <v>25.2</v>
      </c>
      <c r="AH5" s="4" t="s">
        <v>41</v>
      </c>
      <c r="AI5" s="4" t="s">
        <v>41</v>
      </c>
      <c r="AJ5" s="4">
        <v>326</v>
      </c>
      <c r="AK5" s="4">
        <v>-6.6</v>
      </c>
      <c r="AL5" s="4" t="s">
        <v>41</v>
      </c>
      <c r="AM5" s="4" t="s">
        <v>41</v>
      </c>
      <c r="AN5" s="4" t="s">
        <v>41</v>
      </c>
      <c r="AO5" s="4" t="s">
        <v>41</v>
      </c>
      <c r="AP5" s="4">
        <v>329</v>
      </c>
      <c r="AQ5" s="4">
        <v>-8.6</v>
      </c>
      <c r="AR5" s="4" t="s">
        <v>41</v>
      </c>
      <c r="AS5" s="4" t="s">
        <v>41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37" t="s">
        <v>41</v>
      </c>
    </row>
    <row r="6" spans="1:56" s="45" customFormat="1" x14ac:dyDescent="0.35">
      <c r="A6" s="36" t="s">
        <v>505</v>
      </c>
      <c r="B6" s="4" t="s">
        <v>56</v>
      </c>
      <c r="C6" s="4" t="s">
        <v>474</v>
      </c>
      <c r="D6" s="4" t="s">
        <v>335</v>
      </c>
      <c r="E6" s="4" t="s">
        <v>335</v>
      </c>
      <c r="F6" s="4" t="s">
        <v>360</v>
      </c>
      <c r="G6" s="4" t="s">
        <v>506</v>
      </c>
      <c r="H6" s="4" t="s">
        <v>32</v>
      </c>
      <c r="I6" s="4" t="s">
        <v>33</v>
      </c>
      <c r="J6" s="4">
        <v>12</v>
      </c>
      <c r="K6" s="4" t="str">
        <f t="shared" si="0"/>
        <v>Short</v>
      </c>
      <c r="L6" s="4">
        <v>148</v>
      </c>
      <c r="M6" s="4">
        <v>68.099999999999994</v>
      </c>
      <c r="N6" s="4" t="s">
        <v>35</v>
      </c>
      <c r="O6" s="4">
        <v>16.399999999999999</v>
      </c>
      <c r="P6" s="4" t="s">
        <v>41</v>
      </c>
      <c r="Q6" s="4" t="s">
        <v>41</v>
      </c>
      <c r="R6" s="4">
        <v>154</v>
      </c>
      <c r="S6" s="4">
        <v>64.3</v>
      </c>
      <c r="T6" s="4" t="s">
        <v>35</v>
      </c>
      <c r="U6" s="4">
        <v>16.600000000000001</v>
      </c>
      <c r="V6" s="4" t="s">
        <v>41</v>
      </c>
      <c r="W6" s="4" t="s">
        <v>41</v>
      </c>
      <c r="X6" s="4">
        <v>148</v>
      </c>
      <c r="Y6" s="4">
        <v>38.700000000000003</v>
      </c>
      <c r="Z6" s="4" t="s">
        <v>35</v>
      </c>
      <c r="AA6" s="4">
        <v>24.9</v>
      </c>
      <c r="AB6" s="4" t="s">
        <v>41</v>
      </c>
      <c r="AC6" s="4" t="s">
        <v>41</v>
      </c>
      <c r="AD6" s="4">
        <v>154</v>
      </c>
      <c r="AE6" s="4">
        <v>33.799999999999997</v>
      </c>
      <c r="AF6" s="4" t="s">
        <v>35</v>
      </c>
      <c r="AG6" s="4">
        <v>27.1</v>
      </c>
      <c r="AH6" s="4" t="s">
        <v>41</v>
      </c>
      <c r="AI6" s="4" t="s">
        <v>41</v>
      </c>
      <c r="AJ6" s="4">
        <v>148</v>
      </c>
      <c r="AK6" s="4">
        <v>-29.8</v>
      </c>
      <c r="AL6" s="4" t="s">
        <v>35</v>
      </c>
      <c r="AM6" s="4">
        <v>25.1</v>
      </c>
      <c r="AN6" s="4" t="s">
        <v>41</v>
      </c>
      <c r="AO6" s="4" t="s">
        <v>41</v>
      </c>
      <c r="AP6" s="4">
        <v>154</v>
      </c>
      <c r="AQ6" s="4">
        <v>-30.8</v>
      </c>
      <c r="AR6" s="4" t="s">
        <v>35</v>
      </c>
      <c r="AS6" s="4">
        <v>25.6</v>
      </c>
      <c r="AT6" s="4" t="s">
        <v>41</v>
      </c>
      <c r="AU6" s="4" t="s">
        <v>41</v>
      </c>
      <c r="AV6" s="4">
        <v>150</v>
      </c>
      <c r="AW6" s="4">
        <v>155</v>
      </c>
      <c r="AX6" s="4" t="s">
        <v>507</v>
      </c>
      <c r="AY6" s="4">
        <v>-2.1</v>
      </c>
      <c r="AZ6" s="4" t="s">
        <v>36</v>
      </c>
      <c r="BA6" s="4">
        <v>2.8</v>
      </c>
      <c r="BB6" s="4" t="s">
        <v>41</v>
      </c>
      <c r="BC6" s="4" t="s">
        <v>41</v>
      </c>
      <c r="BD6" s="37" t="s">
        <v>41</v>
      </c>
    </row>
    <row r="7" spans="1:56" s="45" customFormat="1" x14ac:dyDescent="0.35">
      <c r="A7" s="36" t="s">
        <v>508</v>
      </c>
      <c r="B7" s="4" t="s">
        <v>56</v>
      </c>
      <c r="C7" s="4" t="s">
        <v>474</v>
      </c>
      <c r="D7" s="4" t="s">
        <v>335</v>
      </c>
      <c r="E7" s="4" t="s">
        <v>335</v>
      </c>
      <c r="F7" s="4" t="s">
        <v>360</v>
      </c>
      <c r="G7" s="4" t="s">
        <v>364</v>
      </c>
      <c r="H7" s="4" t="s">
        <v>32</v>
      </c>
      <c r="I7" s="4" t="s">
        <v>33</v>
      </c>
      <c r="J7" s="4">
        <v>12</v>
      </c>
      <c r="K7" s="4" t="str">
        <f t="shared" si="0"/>
        <v>Short</v>
      </c>
      <c r="L7" s="4">
        <v>108</v>
      </c>
      <c r="M7" s="4">
        <v>63.1</v>
      </c>
      <c r="N7" s="4" t="s">
        <v>41</v>
      </c>
      <c r="O7" s="4" t="s">
        <v>41</v>
      </c>
      <c r="P7" s="4" t="s">
        <v>41</v>
      </c>
      <c r="Q7" s="4" t="s">
        <v>41</v>
      </c>
      <c r="R7" s="4">
        <v>115</v>
      </c>
      <c r="S7" s="4">
        <v>67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108</v>
      </c>
      <c r="AK7" s="4">
        <v>-30.6</v>
      </c>
      <c r="AL7" s="4" t="s">
        <v>323</v>
      </c>
      <c r="AM7" s="4">
        <v>2.6</v>
      </c>
      <c r="AN7" s="4" t="s">
        <v>41</v>
      </c>
      <c r="AO7" s="4" t="s">
        <v>41</v>
      </c>
      <c r="AP7" s="4">
        <v>115</v>
      </c>
      <c r="AQ7" s="4">
        <v>-28.2</v>
      </c>
      <c r="AR7" s="4" t="s">
        <v>323</v>
      </c>
      <c r="AS7" s="4">
        <v>2.5</v>
      </c>
      <c r="AT7" s="4" t="s">
        <v>41</v>
      </c>
      <c r="AU7" s="4" t="s">
        <v>41</v>
      </c>
      <c r="AV7" s="4" t="s">
        <v>41</v>
      </c>
      <c r="AW7" s="4" t="s">
        <v>41</v>
      </c>
      <c r="AX7" s="4" t="s">
        <v>41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37" t="s">
        <v>41</v>
      </c>
    </row>
    <row r="8" spans="1:56" s="45" customFormat="1" ht="23" x14ac:dyDescent="0.35">
      <c r="A8" s="36" t="s">
        <v>471</v>
      </c>
      <c r="B8" s="4" t="s">
        <v>56</v>
      </c>
      <c r="C8" s="4" t="s">
        <v>472</v>
      </c>
      <c r="D8" s="4" t="s">
        <v>335</v>
      </c>
      <c r="E8" s="4" t="s">
        <v>335</v>
      </c>
      <c r="F8" s="4" t="s">
        <v>336</v>
      </c>
      <c r="G8" s="4" t="s">
        <v>361</v>
      </c>
      <c r="H8" s="4" t="s">
        <v>32</v>
      </c>
      <c r="I8" s="4" t="s">
        <v>33</v>
      </c>
      <c r="J8" s="4">
        <v>12</v>
      </c>
      <c r="K8" s="4" t="str">
        <f t="shared" si="0"/>
        <v>Short</v>
      </c>
      <c r="L8" s="4">
        <v>235</v>
      </c>
      <c r="M8" s="4">
        <v>68</v>
      </c>
      <c r="N8" s="4" t="s">
        <v>35</v>
      </c>
      <c r="O8" s="4">
        <v>20</v>
      </c>
      <c r="P8" s="4" t="s">
        <v>41</v>
      </c>
      <c r="Q8" s="4" t="s">
        <v>41</v>
      </c>
      <c r="R8" s="4">
        <v>225</v>
      </c>
      <c r="S8" s="4">
        <v>67</v>
      </c>
      <c r="T8" s="4" t="s">
        <v>35</v>
      </c>
      <c r="U8" s="4">
        <v>18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235</v>
      </c>
      <c r="AK8" s="4">
        <v>-20.7</v>
      </c>
      <c r="AL8" s="4" t="s">
        <v>36</v>
      </c>
      <c r="AM8" s="4">
        <v>1.9</v>
      </c>
      <c r="AN8" s="4" t="s">
        <v>41</v>
      </c>
      <c r="AO8" s="4" t="s">
        <v>41</v>
      </c>
      <c r="AP8" s="4">
        <v>225</v>
      </c>
      <c r="AQ8" s="4">
        <v>-16.899999999999999</v>
      </c>
      <c r="AR8" s="4" t="s">
        <v>36</v>
      </c>
      <c r="AS8" s="4">
        <v>1.8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37" t="s">
        <v>41</v>
      </c>
    </row>
    <row r="9" spans="1:56" s="45" customFormat="1" x14ac:dyDescent="0.35">
      <c r="A9" s="36" t="s">
        <v>473</v>
      </c>
      <c r="B9" s="4" t="s">
        <v>56</v>
      </c>
      <c r="C9" s="4" t="s">
        <v>474</v>
      </c>
      <c r="D9" s="4" t="s">
        <v>335</v>
      </c>
      <c r="E9" s="4" t="s">
        <v>335</v>
      </c>
      <c r="F9" s="4" t="s">
        <v>336</v>
      </c>
      <c r="G9" s="4" t="s">
        <v>361</v>
      </c>
      <c r="H9" s="4" t="s">
        <v>32</v>
      </c>
      <c r="I9" s="4" t="s">
        <v>33</v>
      </c>
      <c r="J9" s="4">
        <v>12</v>
      </c>
      <c r="K9" s="4" t="str">
        <f t="shared" si="0"/>
        <v>Short</v>
      </c>
      <c r="L9" s="4">
        <v>137</v>
      </c>
      <c r="M9" s="4">
        <v>70.8</v>
      </c>
      <c r="N9" s="4" t="s">
        <v>35</v>
      </c>
      <c r="O9" s="4">
        <v>15.6</v>
      </c>
      <c r="P9" s="4" t="s">
        <v>41</v>
      </c>
      <c r="Q9" s="4" t="s">
        <v>41</v>
      </c>
      <c r="R9" s="4">
        <v>157</v>
      </c>
      <c r="S9" s="4">
        <v>71.7</v>
      </c>
      <c r="T9" s="4" t="s">
        <v>35</v>
      </c>
      <c r="U9" s="4">
        <v>15.6</v>
      </c>
      <c r="V9" s="4" t="s">
        <v>41</v>
      </c>
      <c r="W9" s="4" t="s">
        <v>41</v>
      </c>
      <c r="X9" s="4">
        <v>137</v>
      </c>
      <c r="Y9" s="4">
        <v>29</v>
      </c>
      <c r="Z9" s="4" t="s">
        <v>36</v>
      </c>
      <c r="AA9" s="4">
        <v>4</v>
      </c>
      <c r="AB9" s="4" t="s">
        <v>41</v>
      </c>
      <c r="AC9" s="4" t="s">
        <v>41</v>
      </c>
      <c r="AD9" s="4">
        <v>157</v>
      </c>
      <c r="AE9" s="4">
        <v>36</v>
      </c>
      <c r="AF9" s="4" t="s">
        <v>36</v>
      </c>
      <c r="AG9" s="4">
        <v>6</v>
      </c>
      <c r="AH9" s="4" t="s">
        <v>41</v>
      </c>
      <c r="AI9" s="4" t="s">
        <v>41</v>
      </c>
      <c r="AJ9" s="4" t="s">
        <v>41</v>
      </c>
      <c r="AK9" s="4" t="s">
        <v>41</v>
      </c>
      <c r="AL9" s="4" t="s">
        <v>41</v>
      </c>
      <c r="AM9" s="4" t="s">
        <v>41</v>
      </c>
      <c r="AN9" s="4" t="s">
        <v>41</v>
      </c>
      <c r="AO9" s="4" t="s">
        <v>41</v>
      </c>
      <c r="AP9" s="4" t="s">
        <v>41</v>
      </c>
      <c r="AQ9" s="4" t="s">
        <v>41</v>
      </c>
      <c r="AR9" s="4" t="s">
        <v>41</v>
      </c>
      <c r="AS9" s="4" t="s">
        <v>41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37" t="s">
        <v>41</v>
      </c>
    </row>
    <row r="10" spans="1:56" s="45" customFormat="1" ht="23" x14ac:dyDescent="0.35">
      <c r="A10" s="36" t="s">
        <v>471</v>
      </c>
      <c r="B10" s="4" t="s">
        <v>56</v>
      </c>
      <c r="C10" s="4" t="s">
        <v>472</v>
      </c>
      <c r="D10" s="4" t="s">
        <v>335</v>
      </c>
      <c r="E10" s="4" t="s">
        <v>335</v>
      </c>
      <c r="F10" s="4" t="s">
        <v>360</v>
      </c>
      <c r="G10" s="4" t="s">
        <v>361</v>
      </c>
      <c r="H10" s="4" t="s">
        <v>32</v>
      </c>
      <c r="I10" s="4" t="s">
        <v>33</v>
      </c>
      <c r="J10" s="4">
        <v>12</v>
      </c>
      <c r="K10" s="4" t="str">
        <f t="shared" si="0"/>
        <v>Short</v>
      </c>
      <c r="L10" s="4">
        <v>218</v>
      </c>
      <c r="M10" s="4">
        <v>66</v>
      </c>
      <c r="N10" s="4" t="s">
        <v>35</v>
      </c>
      <c r="O10" s="4">
        <v>21</v>
      </c>
      <c r="P10" s="4" t="s">
        <v>41</v>
      </c>
      <c r="Q10" s="4" t="s">
        <v>41</v>
      </c>
      <c r="R10" s="4">
        <v>225</v>
      </c>
      <c r="S10" s="4">
        <v>67</v>
      </c>
      <c r="T10" s="4" t="s">
        <v>35</v>
      </c>
      <c r="U10" s="4">
        <v>18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217</v>
      </c>
      <c r="AK10" s="4">
        <v>-18.100000000000001</v>
      </c>
      <c r="AL10" s="4" t="s">
        <v>36</v>
      </c>
      <c r="AM10" s="4">
        <v>2</v>
      </c>
      <c r="AN10" s="4" t="s">
        <v>41</v>
      </c>
      <c r="AO10" s="4" t="s">
        <v>41</v>
      </c>
      <c r="AP10" s="4">
        <v>225</v>
      </c>
      <c r="AQ10" s="4">
        <v>-16.899999999999999</v>
      </c>
      <c r="AR10" s="4" t="s">
        <v>36</v>
      </c>
      <c r="AS10" s="4">
        <v>1.8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37" t="s">
        <v>41</v>
      </c>
    </row>
    <row r="11" spans="1:56" s="45" customFormat="1" x14ac:dyDescent="0.35">
      <c r="A11" s="36" t="s">
        <v>473</v>
      </c>
      <c r="B11" s="4" t="s">
        <v>56</v>
      </c>
      <c r="C11" s="4" t="s">
        <v>474</v>
      </c>
      <c r="D11" s="4" t="s">
        <v>335</v>
      </c>
      <c r="E11" s="4" t="s">
        <v>335</v>
      </c>
      <c r="F11" s="4" t="s">
        <v>360</v>
      </c>
      <c r="G11" s="4" t="s">
        <v>361</v>
      </c>
      <c r="H11" s="4" t="s">
        <v>32</v>
      </c>
      <c r="I11" s="4" t="s">
        <v>33</v>
      </c>
      <c r="J11" s="4">
        <v>12</v>
      </c>
      <c r="K11" s="4" t="str">
        <f t="shared" si="0"/>
        <v>Short</v>
      </c>
      <c r="L11" s="4">
        <v>161</v>
      </c>
      <c r="M11" s="4">
        <v>71.400000000000006</v>
      </c>
      <c r="N11" s="4" t="s">
        <v>35</v>
      </c>
      <c r="O11" s="4">
        <v>15.4</v>
      </c>
      <c r="P11" s="4" t="s">
        <v>41</v>
      </c>
      <c r="Q11" s="4" t="s">
        <v>41</v>
      </c>
      <c r="R11" s="4">
        <v>157</v>
      </c>
      <c r="S11" s="4">
        <v>71.7</v>
      </c>
      <c r="T11" s="4" t="s">
        <v>35</v>
      </c>
      <c r="U11" s="4">
        <v>15.6</v>
      </c>
      <c r="V11" s="4" t="s">
        <v>41</v>
      </c>
      <c r="W11" s="4" t="s">
        <v>41</v>
      </c>
      <c r="X11" s="4">
        <v>161</v>
      </c>
      <c r="Y11" s="4">
        <v>30</v>
      </c>
      <c r="Z11" s="4" t="s">
        <v>36</v>
      </c>
      <c r="AA11" s="4">
        <v>5</v>
      </c>
      <c r="AB11" s="4" t="s">
        <v>41</v>
      </c>
      <c r="AC11" s="4" t="s">
        <v>41</v>
      </c>
      <c r="AD11" s="4">
        <v>157</v>
      </c>
      <c r="AE11" s="4">
        <v>36</v>
      </c>
      <c r="AF11" s="4" t="s">
        <v>36</v>
      </c>
      <c r="AG11" s="4">
        <v>6</v>
      </c>
      <c r="AH11" s="4" t="s">
        <v>41</v>
      </c>
      <c r="AI11" s="4" t="s">
        <v>41</v>
      </c>
      <c r="AJ11" s="4" t="s">
        <v>41</v>
      </c>
      <c r="AK11" s="4" t="s">
        <v>41</v>
      </c>
      <c r="AL11" s="4" t="s">
        <v>41</v>
      </c>
      <c r="AM11" s="4" t="s">
        <v>41</v>
      </c>
      <c r="AN11" s="4" t="s">
        <v>41</v>
      </c>
      <c r="AO11" s="4" t="s">
        <v>41</v>
      </c>
      <c r="AP11" s="4" t="s">
        <v>41</v>
      </c>
      <c r="AQ11" s="4" t="s">
        <v>41</v>
      </c>
      <c r="AR11" s="4" t="s">
        <v>41</v>
      </c>
      <c r="AS11" s="4" t="s">
        <v>41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37" t="s">
        <v>41</v>
      </c>
    </row>
    <row r="12" spans="1:56" s="45" customFormat="1" x14ac:dyDescent="0.35">
      <c r="A12" s="36" t="s">
        <v>511</v>
      </c>
      <c r="B12" s="4" t="s">
        <v>56</v>
      </c>
      <c r="C12" s="4" t="s">
        <v>472</v>
      </c>
      <c r="D12" s="4" t="s">
        <v>335</v>
      </c>
      <c r="E12" s="4" t="s">
        <v>335</v>
      </c>
      <c r="F12" s="4" t="s">
        <v>512</v>
      </c>
      <c r="G12" s="4" t="s">
        <v>361</v>
      </c>
      <c r="H12" s="4" t="s">
        <v>32</v>
      </c>
      <c r="I12" s="4" t="s">
        <v>33</v>
      </c>
      <c r="J12" s="4">
        <v>12</v>
      </c>
      <c r="K12" s="4" t="str">
        <f t="shared" si="0"/>
        <v>Short</v>
      </c>
      <c r="L12" s="4">
        <v>135</v>
      </c>
      <c r="M12" s="4">
        <v>47.2</v>
      </c>
      <c r="N12" s="4" t="s">
        <v>35</v>
      </c>
      <c r="O12" s="4">
        <v>22</v>
      </c>
      <c r="P12" s="4" t="s">
        <v>41</v>
      </c>
      <c r="Q12" s="4" t="s">
        <v>41</v>
      </c>
      <c r="R12" s="4">
        <v>139</v>
      </c>
      <c r="S12" s="4">
        <v>44.3</v>
      </c>
      <c r="T12" s="4" t="s">
        <v>35</v>
      </c>
      <c r="U12" s="4">
        <v>23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135</v>
      </c>
      <c r="AK12" s="4">
        <v>-6.3</v>
      </c>
      <c r="AL12" s="4" t="s">
        <v>35</v>
      </c>
      <c r="AM12" s="4">
        <v>26</v>
      </c>
      <c r="AN12" s="4" t="s">
        <v>41</v>
      </c>
      <c r="AO12" s="4" t="s">
        <v>41</v>
      </c>
      <c r="AP12" s="4">
        <v>139</v>
      </c>
      <c r="AQ12" s="4">
        <v>-2.2999999999999998</v>
      </c>
      <c r="AR12" s="4" t="s">
        <v>35</v>
      </c>
      <c r="AS12" s="4">
        <v>27</v>
      </c>
      <c r="AT12" s="4" t="s">
        <v>41</v>
      </c>
      <c r="AU12" s="4" t="s">
        <v>41</v>
      </c>
      <c r="AV12" s="4" t="s">
        <v>41</v>
      </c>
      <c r="AW12" s="4" t="s">
        <v>41</v>
      </c>
      <c r="AX12" s="4" t="s">
        <v>41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37" t="s">
        <v>41</v>
      </c>
    </row>
    <row r="13" spans="1:56" s="45" customFormat="1" x14ac:dyDescent="0.35">
      <c r="A13" s="36" t="s">
        <v>513</v>
      </c>
      <c r="B13" s="4" t="s">
        <v>56</v>
      </c>
      <c r="C13" s="4" t="s">
        <v>472</v>
      </c>
      <c r="D13" s="4" t="s">
        <v>335</v>
      </c>
      <c r="E13" s="4" t="s">
        <v>335</v>
      </c>
      <c r="F13" s="4" t="s">
        <v>512</v>
      </c>
      <c r="G13" s="4" t="s">
        <v>361</v>
      </c>
      <c r="H13" s="4" t="s">
        <v>32</v>
      </c>
      <c r="I13" s="4" t="s">
        <v>31</v>
      </c>
      <c r="J13" s="4">
        <v>12</v>
      </c>
      <c r="K13" s="4" t="str">
        <f t="shared" ref="K13" si="1">IF(J13&gt;=52,"Long",IF(J13&gt;=26,"Intermediate",IF(J13&lt;26,"Short")))</f>
        <v>Short</v>
      </c>
      <c r="L13" s="4" t="s">
        <v>41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41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171</v>
      </c>
      <c r="AK13" s="4">
        <v>-2.7</v>
      </c>
      <c r="AL13" s="4" t="s">
        <v>36</v>
      </c>
      <c r="AM13" s="4">
        <v>0.2</v>
      </c>
      <c r="AN13" s="4" t="s">
        <v>41</v>
      </c>
      <c r="AO13" s="4" t="s">
        <v>41</v>
      </c>
      <c r="AP13" s="4">
        <v>173</v>
      </c>
      <c r="AQ13" s="4">
        <v>-2.4</v>
      </c>
      <c r="AR13" s="4" t="s">
        <v>36</v>
      </c>
      <c r="AS13" s="4">
        <v>0.2</v>
      </c>
      <c r="AT13" s="4" t="s">
        <v>41</v>
      </c>
      <c r="AU13" s="4" t="s">
        <v>41</v>
      </c>
      <c r="AV13" s="4" t="s">
        <v>41</v>
      </c>
      <c r="AW13" s="4" t="s">
        <v>41</v>
      </c>
      <c r="AX13" s="4" t="s">
        <v>41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37" t="s">
        <v>41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/>
  </sheetViews>
  <sheetFormatPr defaultColWidth="9.08984375" defaultRowHeight="11.5" x14ac:dyDescent="0.25"/>
  <cols>
    <col min="1" max="1" width="14.6328125" style="60" bestFit="1" customWidth="1"/>
    <col min="2" max="2" width="7" style="60" bestFit="1" customWidth="1"/>
    <col min="3" max="3" width="14.54296875" style="60" bestFit="1" customWidth="1"/>
    <col min="4" max="4" width="10.54296875" style="60" bestFit="1" customWidth="1"/>
    <col min="5" max="5" width="20.453125" style="60" bestFit="1" customWidth="1"/>
    <col min="6" max="6" width="17.08984375" style="60" bestFit="1" customWidth="1"/>
    <col min="7" max="7" width="22.08984375" style="60" bestFit="1" customWidth="1"/>
    <col min="8" max="8" width="14" style="60" bestFit="1" customWidth="1"/>
    <col min="9" max="9" width="12.453125" style="60" bestFit="1" customWidth="1"/>
    <col min="10" max="10" width="4" style="60" bestFit="1" customWidth="1"/>
    <col min="11" max="11" width="13.08984375" style="60" bestFit="1" customWidth="1"/>
    <col min="12" max="16384" width="9.08984375" style="60"/>
  </cols>
  <sheetData>
    <row r="1" spans="1:11" ht="13" x14ac:dyDescent="0.3">
      <c r="A1" s="104" t="s">
        <v>560</v>
      </c>
    </row>
    <row r="2" spans="1:11" s="92" customFormat="1" x14ac:dyDescent="0.25">
      <c r="A2" s="10" t="s">
        <v>1</v>
      </c>
      <c r="B2" s="10" t="s">
        <v>0</v>
      </c>
      <c r="C2" s="10" t="s">
        <v>3</v>
      </c>
      <c r="D2" s="10" t="s">
        <v>12</v>
      </c>
      <c r="E2" s="10" t="s">
        <v>13</v>
      </c>
      <c r="F2" s="18" t="s">
        <v>8</v>
      </c>
      <c r="G2" s="10" t="s">
        <v>6</v>
      </c>
      <c r="H2" s="10" t="s">
        <v>7</v>
      </c>
      <c r="I2" s="12" t="s">
        <v>11</v>
      </c>
      <c r="J2" s="12" t="s">
        <v>9</v>
      </c>
      <c r="K2" s="12" t="s">
        <v>10</v>
      </c>
    </row>
    <row r="3" spans="1:11" s="89" customFormat="1" x14ac:dyDescent="0.35">
      <c r="A3" s="4" t="s">
        <v>473</v>
      </c>
      <c r="B3" s="4" t="s">
        <v>56</v>
      </c>
      <c r="C3" s="4" t="s">
        <v>474</v>
      </c>
      <c r="D3" s="4" t="s">
        <v>335</v>
      </c>
      <c r="E3" s="4" t="s">
        <v>336</v>
      </c>
      <c r="F3" s="4" t="s">
        <v>495</v>
      </c>
      <c r="G3" s="4">
        <v>12</v>
      </c>
      <c r="H3" s="4" t="str">
        <f t="shared" ref="H3:H18" si="0">IF(G3&gt;=52,"Long",IF(G3&gt;=26,"Intermediate",IF(G3&lt;26,"Short")))</f>
        <v>Short</v>
      </c>
      <c r="I3" s="4">
        <v>58</v>
      </c>
      <c r="J3" s="4">
        <v>137</v>
      </c>
      <c r="K3" s="4" t="s">
        <v>41</v>
      </c>
    </row>
    <row r="4" spans="1:11" s="89" customFormat="1" x14ac:dyDescent="0.35">
      <c r="A4" s="4" t="s">
        <v>473</v>
      </c>
      <c r="B4" s="4" t="s">
        <v>56</v>
      </c>
      <c r="C4" s="4" t="s">
        <v>474</v>
      </c>
      <c r="D4" s="4" t="s">
        <v>335</v>
      </c>
      <c r="E4" s="4" t="s">
        <v>360</v>
      </c>
      <c r="F4" s="4" t="s">
        <v>495</v>
      </c>
      <c r="G4" s="4">
        <v>12</v>
      </c>
      <c r="H4" s="4" t="str">
        <f t="shared" si="0"/>
        <v>Short</v>
      </c>
      <c r="I4" s="4">
        <v>82</v>
      </c>
      <c r="J4" s="4">
        <v>161</v>
      </c>
      <c r="K4" s="4" t="s">
        <v>41</v>
      </c>
    </row>
    <row r="5" spans="1:11" s="89" customFormat="1" x14ac:dyDescent="0.35">
      <c r="A5" s="4" t="s">
        <v>473</v>
      </c>
      <c r="B5" s="4" t="s">
        <v>56</v>
      </c>
      <c r="C5" s="4" t="s">
        <v>474</v>
      </c>
      <c r="D5" s="4" t="s">
        <v>335</v>
      </c>
      <c r="E5" s="4" t="s">
        <v>361</v>
      </c>
      <c r="F5" s="4" t="s">
        <v>495</v>
      </c>
      <c r="G5" s="4">
        <v>12</v>
      </c>
      <c r="H5" s="4" t="str">
        <f t="shared" si="0"/>
        <v>Short</v>
      </c>
      <c r="I5" s="4">
        <v>94</v>
      </c>
      <c r="J5" s="4">
        <v>157</v>
      </c>
      <c r="K5" s="4" t="s">
        <v>41</v>
      </c>
    </row>
    <row r="6" spans="1:11" s="89" customFormat="1" ht="23" x14ac:dyDescent="0.35">
      <c r="A6" s="4" t="s">
        <v>471</v>
      </c>
      <c r="B6" s="4" t="s">
        <v>56</v>
      </c>
      <c r="C6" s="4" t="s">
        <v>472</v>
      </c>
      <c r="D6" s="4" t="s">
        <v>335</v>
      </c>
      <c r="E6" s="4" t="s">
        <v>336</v>
      </c>
      <c r="F6" s="4" t="s">
        <v>494</v>
      </c>
      <c r="G6" s="4">
        <v>12</v>
      </c>
      <c r="H6" s="4" t="str">
        <f t="shared" si="0"/>
        <v>Short</v>
      </c>
      <c r="I6" s="4">
        <v>103</v>
      </c>
      <c r="J6" s="4">
        <v>235</v>
      </c>
      <c r="K6" s="4">
        <v>235</v>
      </c>
    </row>
    <row r="7" spans="1:11" s="89" customFormat="1" ht="23" x14ac:dyDescent="0.35">
      <c r="A7" s="4" t="s">
        <v>471</v>
      </c>
      <c r="B7" s="4" t="s">
        <v>56</v>
      </c>
      <c r="C7" s="4" t="s">
        <v>472</v>
      </c>
      <c r="D7" s="4" t="s">
        <v>335</v>
      </c>
      <c r="E7" s="4" t="s">
        <v>360</v>
      </c>
      <c r="F7" s="4" t="s">
        <v>494</v>
      </c>
      <c r="G7" s="4">
        <v>12</v>
      </c>
      <c r="H7" s="4" t="str">
        <f t="shared" si="0"/>
        <v>Short</v>
      </c>
      <c r="I7" s="4">
        <v>85</v>
      </c>
      <c r="J7" s="4">
        <v>217</v>
      </c>
      <c r="K7" s="4">
        <v>218</v>
      </c>
    </row>
    <row r="8" spans="1:11" s="89" customFormat="1" ht="23" x14ac:dyDescent="0.35">
      <c r="A8" s="4" t="s">
        <v>471</v>
      </c>
      <c r="B8" s="4" t="s">
        <v>56</v>
      </c>
      <c r="C8" s="4" t="s">
        <v>472</v>
      </c>
      <c r="D8" s="4" t="s">
        <v>335</v>
      </c>
      <c r="E8" s="4" t="s">
        <v>361</v>
      </c>
      <c r="F8" s="4" t="s">
        <v>494</v>
      </c>
      <c r="G8" s="4">
        <v>12</v>
      </c>
      <c r="H8" s="4" t="str">
        <f t="shared" si="0"/>
        <v>Short</v>
      </c>
      <c r="I8" s="4">
        <v>81</v>
      </c>
      <c r="J8" s="4">
        <v>225</v>
      </c>
      <c r="K8" s="4">
        <v>225</v>
      </c>
    </row>
    <row r="9" spans="1:11" s="89" customFormat="1" x14ac:dyDescent="0.35">
      <c r="A9" s="4" t="s">
        <v>508</v>
      </c>
      <c r="B9" s="4" t="s">
        <v>56</v>
      </c>
      <c r="C9" s="4" t="s">
        <v>474</v>
      </c>
      <c r="D9" s="4" t="s">
        <v>335</v>
      </c>
      <c r="E9" s="4" t="s">
        <v>336</v>
      </c>
      <c r="F9" s="4" t="s">
        <v>495</v>
      </c>
      <c r="G9" s="4">
        <v>12</v>
      </c>
      <c r="H9" s="4" t="str">
        <f t="shared" si="0"/>
        <v>Short</v>
      </c>
      <c r="I9" s="4">
        <v>55</v>
      </c>
      <c r="J9" s="4">
        <v>107</v>
      </c>
      <c r="K9" s="4" t="s">
        <v>41</v>
      </c>
    </row>
    <row r="10" spans="1:11" s="89" customFormat="1" x14ac:dyDescent="0.35">
      <c r="A10" s="4" t="s">
        <v>508</v>
      </c>
      <c r="B10" s="4" t="s">
        <v>56</v>
      </c>
      <c r="C10" s="4" t="s">
        <v>474</v>
      </c>
      <c r="D10" s="4" t="s">
        <v>335</v>
      </c>
      <c r="E10" s="4" t="s">
        <v>360</v>
      </c>
      <c r="F10" s="4" t="s">
        <v>495</v>
      </c>
      <c r="G10" s="4">
        <v>12</v>
      </c>
      <c r="H10" s="4" t="str">
        <f t="shared" si="0"/>
        <v>Short</v>
      </c>
      <c r="I10" s="4">
        <v>65</v>
      </c>
      <c r="J10" s="4">
        <v>108</v>
      </c>
      <c r="K10" s="4" t="s">
        <v>41</v>
      </c>
    </row>
    <row r="11" spans="1:11" s="89" customFormat="1" x14ac:dyDescent="0.35">
      <c r="A11" s="4" t="s">
        <v>508</v>
      </c>
      <c r="B11" s="4" t="s">
        <v>56</v>
      </c>
      <c r="C11" s="4" t="s">
        <v>474</v>
      </c>
      <c r="D11" s="4" t="s">
        <v>335</v>
      </c>
      <c r="E11" s="4" t="s">
        <v>364</v>
      </c>
      <c r="F11" s="4" t="s">
        <v>495</v>
      </c>
      <c r="G11" s="4">
        <v>12</v>
      </c>
      <c r="H11" s="4" t="str">
        <f t="shared" si="0"/>
        <v>Short</v>
      </c>
      <c r="I11" s="4">
        <v>66</v>
      </c>
      <c r="J11" s="4">
        <v>115</v>
      </c>
      <c r="K11" s="4" t="s">
        <v>41</v>
      </c>
    </row>
    <row r="12" spans="1:11" s="89" customFormat="1" x14ac:dyDescent="0.35">
      <c r="A12" s="4" t="s">
        <v>513</v>
      </c>
      <c r="B12" s="4" t="s">
        <v>56</v>
      </c>
      <c r="C12" s="4" t="s">
        <v>472</v>
      </c>
      <c r="D12" s="4" t="s">
        <v>335</v>
      </c>
      <c r="E12" s="4" t="s">
        <v>512</v>
      </c>
      <c r="F12" s="4" t="s">
        <v>515</v>
      </c>
      <c r="G12" s="4">
        <v>12</v>
      </c>
      <c r="H12" s="4" t="str">
        <f t="shared" si="0"/>
        <v>Short</v>
      </c>
      <c r="I12" s="4">
        <v>113</v>
      </c>
      <c r="J12" s="4">
        <v>171</v>
      </c>
      <c r="K12" s="4">
        <v>173</v>
      </c>
    </row>
    <row r="13" spans="1:11" s="89" customFormat="1" x14ac:dyDescent="0.35">
      <c r="A13" s="4" t="s">
        <v>513</v>
      </c>
      <c r="B13" s="4" t="s">
        <v>56</v>
      </c>
      <c r="C13" s="4" t="s">
        <v>472</v>
      </c>
      <c r="D13" s="4" t="s">
        <v>335</v>
      </c>
      <c r="E13" s="4" t="s">
        <v>361</v>
      </c>
      <c r="F13" s="4" t="s">
        <v>515</v>
      </c>
      <c r="G13" s="4">
        <v>12</v>
      </c>
      <c r="H13" s="4" t="str">
        <f t="shared" si="0"/>
        <v>Short</v>
      </c>
      <c r="I13" s="4">
        <v>116</v>
      </c>
      <c r="J13" s="4">
        <v>173</v>
      </c>
      <c r="K13" s="4">
        <v>173</v>
      </c>
    </row>
    <row r="14" spans="1:11" s="89" customFormat="1" x14ac:dyDescent="0.35">
      <c r="A14" s="4" t="s">
        <v>505</v>
      </c>
      <c r="B14" s="4" t="s">
        <v>56</v>
      </c>
      <c r="C14" s="4" t="s">
        <v>474</v>
      </c>
      <c r="D14" s="4" t="s">
        <v>335</v>
      </c>
      <c r="E14" s="4" t="s">
        <v>336</v>
      </c>
      <c r="F14" s="4" t="s">
        <v>495</v>
      </c>
      <c r="G14" s="4">
        <v>12</v>
      </c>
      <c r="H14" s="4" t="str">
        <f t="shared" si="0"/>
        <v>Short</v>
      </c>
      <c r="I14" s="4">
        <v>58</v>
      </c>
      <c r="J14" s="4">
        <v>126</v>
      </c>
      <c r="K14" s="4">
        <v>153</v>
      </c>
    </row>
    <row r="15" spans="1:11" s="89" customFormat="1" x14ac:dyDescent="0.35">
      <c r="A15" s="4" t="s">
        <v>505</v>
      </c>
      <c r="B15" s="4" t="s">
        <v>56</v>
      </c>
      <c r="C15" s="4" t="s">
        <v>474</v>
      </c>
      <c r="D15" s="4" t="s">
        <v>335</v>
      </c>
      <c r="E15" s="4" t="s">
        <v>360</v>
      </c>
      <c r="F15" s="4" t="s">
        <v>495</v>
      </c>
      <c r="G15" s="4">
        <v>12</v>
      </c>
      <c r="H15" s="4" t="str">
        <f t="shared" si="0"/>
        <v>Short</v>
      </c>
      <c r="I15" s="4">
        <v>74</v>
      </c>
      <c r="J15" s="4">
        <v>124</v>
      </c>
      <c r="K15" s="4">
        <v>150</v>
      </c>
    </row>
    <row r="16" spans="1:11" s="89" customFormat="1" x14ac:dyDescent="0.35">
      <c r="A16" s="4" t="s">
        <v>505</v>
      </c>
      <c r="B16" s="4" t="s">
        <v>56</v>
      </c>
      <c r="C16" s="4" t="s">
        <v>474</v>
      </c>
      <c r="D16" s="4" t="s">
        <v>335</v>
      </c>
      <c r="E16" s="4" t="s">
        <v>364</v>
      </c>
      <c r="F16" s="4" t="s">
        <v>495</v>
      </c>
      <c r="G16" s="4">
        <v>12</v>
      </c>
      <c r="H16" s="4" t="str">
        <f t="shared" si="0"/>
        <v>Short</v>
      </c>
      <c r="I16" s="4">
        <v>74</v>
      </c>
      <c r="J16" s="4">
        <v>123</v>
      </c>
      <c r="K16" s="4">
        <v>155</v>
      </c>
    </row>
    <row r="17" spans="1:11" s="89" customFormat="1" x14ac:dyDescent="0.35">
      <c r="A17" s="4" t="s">
        <v>509</v>
      </c>
      <c r="B17" s="4" t="s">
        <v>56</v>
      </c>
      <c r="C17" s="4" t="s">
        <v>472</v>
      </c>
      <c r="D17" s="4" t="s">
        <v>335</v>
      </c>
      <c r="E17" s="4" t="s">
        <v>360</v>
      </c>
      <c r="F17" s="4" t="s">
        <v>494</v>
      </c>
      <c r="G17" s="4">
        <v>24</v>
      </c>
      <c r="H17" s="4" t="str">
        <f t="shared" si="0"/>
        <v>Short</v>
      </c>
      <c r="I17" s="4">
        <v>80</v>
      </c>
      <c r="J17" s="4">
        <v>326</v>
      </c>
      <c r="K17" s="4" t="s">
        <v>41</v>
      </c>
    </row>
    <row r="18" spans="1:11" s="89" customFormat="1" x14ac:dyDescent="0.35">
      <c r="A18" s="4" t="s">
        <v>509</v>
      </c>
      <c r="B18" s="4" t="s">
        <v>56</v>
      </c>
      <c r="C18" s="4" t="s">
        <v>472</v>
      </c>
      <c r="D18" s="4" t="s">
        <v>335</v>
      </c>
      <c r="E18" s="4" t="s">
        <v>364</v>
      </c>
      <c r="F18" s="4" t="s">
        <v>494</v>
      </c>
      <c r="G18" s="4">
        <v>24</v>
      </c>
      <c r="H18" s="4" t="str">
        <f t="shared" si="0"/>
        <v>Short</v>
      </c>
      <c r="I18" s="4">
        <v>73</v>
      </c>
      <c r="J18" s="4">
        <v>329</v>
      </c>
      <c r="K18" s="4" t="s">
        <v>41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zoomScaleNormal="100" workbookViewId="0">
      <selection activeCell="A2" sqref="A2:BD11"/>
    </sheetView>
  </sheetViews>
  <sheetFormatPr defaultColWidth="9.08984375" defaultRowHeight="11.5" x14ac:dyDescent="0.25"/>
  <cols>
    <col min="1" max="1" width="14.6328125" style="60" bestFit="1" customWidth="1"/>
    <col min="2" max="2" width="9.54296875" style="60" bestFit="1" customWidth="1"/>
    <col min="3" max="3" width="17.08984375" style="60" bestFit="1" customWidth="1"/>
    <col min="4" max="5" width="14.54296875" style="60" bestFit="1" customWidth="1"/>
    <col min="6" max="6" width="16.6328125" style="60" bestFit="1" customWidth="1"/>
    <col min="7" max="7" width="17.6328125" style="60" bestFit="1" customWidth="1"/>
    <col min="8" max="8" width="26.36328125" style="60" bestFit="1" customWidth="1"/>
    <col min="9" max="9" width="16.453125" style="60" bestFit="1" customWidth="1"/>
    <col min="10" max="10" width="24.6328125" style="60" bestFit="1" customWidth="1"/>
    <col min="11" max="11" width="16.453125" style="60" bestFit="1" customWidth="1"/>
    <col min="12" max="49" width="15.6328125" style="60" customWidth="1"/>
    <col min="50" max="50" width="35.6328125" style="60" customWidth="1"/>
    <col min="51" max="56" width="15.6328125" style="60" customWidth="1"/>
    <col min="57" max="16384" width="9.08984375" style="60"/>
  </cols>
  <sheetData>
    <row r="1" spans="1:57" ht="13" x14ac:dyDescent="0.3">
      <c r="A1" s="104" t="s">
        <v>561</v>
      </c>
    </row>
    <row r="2" spans="1:57" s="64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27" t="s">
        <v>127</v>
      </c>
      <c r="M2" s="27" t="s">
        <v>128</v>
      </c>
      <c r="N2" s="27" t="s">
        <v>129</v>
      </c>
      <c r="O2" s="27" t="s">
        <v>130</v>
      </c>
      <c r="P2" s="27" t="s">
        <v>131</v>
      </c>
      <c r="Q2" s="27" t="s">
        <v>132</v>
      </c>
      <c r="R2" s="27" t="s">
        <v>133</v>
      </c>
      <c r="S2" s="27" t="s">
        <v>134</v>
      </c>
      <c r="T2" s="27" t="s">
        <v>135</v>
      </c>
      <c r="U2" s="27" t="s">
        <v>136</v>
      </c>
      <c r="V2" s="27" t="s">
        <v>137</v>
      </c>
      <c r="W2" s="27" t="s">
        <v>138</v>
      </c>
      <c r="X2" s="29" t="s">
        <v>139</v>
      </c>
      <c r="Y2" s="29" t="s">
        <v>140</v>
      </c>
      <c r="Z2" s="29" t="s">
        <v>141</v>
      </c>
      <c r="AA2" s="29" t="s">
        <v>142</v>
      </c>
      <c r="AB2" s="29" t="s">
        <v>143</v>
      </c>
      <c r="AC2" s="29" t="s">
        <v>144</v>
      </c>
      <c r="AD2" s="29" t="s">
        <v>145</v>
      </c>
      <c r="AE2" s="29" t="s">
        <v>146</v>
      </c>
      <c r="AF2" s="29" t="s">
        <v>147</v>
      </c>
      <c r="AG2" s="29" t="s">
        <v>148</v>
      </c>
      <c r="AH2" s="29" t="s">
        <v>149</v>
      </c>
      <c r="AI2" s="29" t="s">
        <v>150</v>
      </c>
      <c r="AJ2" s="30" t="s">
        <v>168</v>
      </c>
      <c r="AK2" s="30" t="s">
        <v>151</v>
      </c>
      <c r="AL2" s="30" t="s">
        <v>152</v>
      </c>
      <c r="AM2" s="30" t="s">
        <v>153</v>
      </c>
      <c r="AN2" s="30" t="s">
        <v>154</v>
      </c>
      <c r="AO2" s="30" t="s">
        <v>155</v>
      </c>
      <c r="AP2" s="30" t="s">
        <v>169</v>
      </c>
      <c r="AQ2" s="30" t="s">
        <v>156</v>
      </c>
      <c r="AR2" s="30" t="s">
        <v>157</v>
      </c>
      <c r="AS2" s="30" t="s">
        <v>158</v>
      </c>
      <c r="AT2" s="30" t="s">
        <v>159</v>
      </c>
      <c r="AU2" s="30" t="s">
        <v>160</v>
      </c>
      <c r="AV2" s="49" t="s">
        <v>170</v>
      </c>
      <c r="AW2" s="49" t="s">
        <v>171</v>
      </c>
      <c r="AX2" s="49" t="s">
        <v>161</v>
      </c>
      <c r="AY2" s="49" t="s">
        <v>162</v>
      </c>
      <c r="AZ2" s="49" t="s">
        <v>163</v>
      </c>
      <c r="BA2" s="49" t="s">
        <v>164</v>
      </c>
      <c r="BB2" s="49" t="s">
        <v>165</v>
      </c>
      <c r="BC2" s="49" t="s">
        <v>166</v>
      </c>
      <c r="BD2" s="91" t="s">
        <v>167</v>
      </c>
    </row>
    <row r="3" spans="1:57" s="4" customFormat="1" x14ac:dyDescent="0.35">
      <c r="A3" s="36" t="s">
        <v>505</v>
      </c>
      <c r="B3" s="4" t="s">
        <v>56</v>
      </c>
      <c r="C3" s="4" t="s">
        <v>474</v>
      </c>
      <c r="D3" s="4" t="s">
        <v>335</v>
      </c>
      <c r="E3" s="4" t="s">
        <v>335</v>
      </c>
      <c r="F3" s="4" t="s">
        <v>336</v>
      </c>
      <c r="G3" s="4" t="s">
        <v>364</v>
      </c>
      <c r="H3" s="4" t="s">
        <v>496</v>
      </c>
      <c r="I3" s="4" t="s">
        <v>31</v>
      </c>
      <c r="J3" s="4">
        <v>12</v>
      </c>
      <c r="K3" s="4" t="str">
        <f t="shared" ref="K3:K7" si="0">IF(J3&gt;=52,"Long",IF(J3&gt;=26,"Intermediate",IF(J3&lt;26,"Short")))</f>
        <v>Short</v>
      </c>
      <c r="L3" s="4">
        <v>152</v>
      </c>
      <c r="M3" s="4">
        <v>4.5</v>
      </c>
      <c r="N3" s="4" t="s">
        <v>35</v>
      </c>
      <c r="O3" s="4">
        <v>2.2999999999999998</v>
      </c>
      <c r="P3" s="4" t="s">
        <v>41</v>
      </c>
      <c r="Q3" s="4" t="s">
        <v>41</v>
      </c>
      <c r="R3" s="4">
        <v>154</v>
      </c>
      <c r="S3" s="4">
        <v>4.2</v>
      </c>
      <c r="T3" s="4" t="s">
        <v>35</v>
      </c>
      <c r="U3" s="4">
        <v>2.2999999999999998</v>
      </c>
      <c r="V3" s="4" t="s">
        <v>41</v>
      </c>
      <c r="W3" s="4" t="s">
        <v>41</v>
      </c>
      <c r="X3" s="4">
        <v>152</v>
      </c>
      <c r="Y3" s="4">
        <v>3.7</v>
      </c>
      <c r="Z3" s="4" t="s">
        <v>35</v>
      </c>
      <c r="AA3" s="4">
        <v>2.6</v>
      </c>
      <c r="AB3" s="4" t="s">
        <v>41</v>
      </c>
      <c r="AC3" s="4" t="s">
        <v>41</v>
      </c>
      <c r="AD3" s="4">
        <v>154</v>
      </c>
      <c r="AE3" s="4">
        <v>3.4</v>
      </c>
      <c r="AF3" s="4" t="s">
        <v>35</v>
      </c>
      <c r="AG3" s="4">
        <v>2.5</v>
      </c>
      <c r="AH3" s="4" t="s">
        <v>41</v>
      </c>
      <c r="AI3" s="4" t="s">
        <v>41</v>
      </c>
      <c r="AJ3" s="4">
        <v>152</v>
      </c>
      <c r="AK3" s="4">
        <v>-0.8</v>
      </c>
      <c r="AL3" s="4" t="s">
        <v>35</v>
      </c>
      <c r="AM3" s="4">
        <v>2</v>
      </c>
      <c r="AN3" s="4" t="s">
        <v>41</v>
      </c>
      <c r="AO3" s="4" t="s">
        <v>41</v>
      </c>
      <c r="AP3" s="4">
        <v>154</v>
      </c>
      <c r="AQ3" s="4">
        <v>-0.9</v>
      </c>
      <c r="AR3" s="4" t="s">
        <v>35</v>
      </c>
      <c r="AS3" s="4">
        <v>1.8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41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37" t="s">
        <v>41</v>
      </c>
      <c r="BE3" s="36"/>
    </row>
    <row r="4" spans="1:57" s="4" customFormat="1" x14ac:dyDescent="0.35">
      <c r="A4" s="36" t="s">
        <v>508</v>
      </c>
      <c r="B4" s="4" t="s">
        <v>56</v>
      </c>
      <c r="C4" s="4" t="s">
        <v>474</v>
      </c>
      <c r="D4" s="4" t="s">
        <v>335</v>
      </c>
      <c r="E4" s="4" t="s">
        <v>335</v>
      </c>
      <c r="F4" s="4" t="s">
        <v>336</v>
      </c>
      <c r="G4" s="4" t="s">
        <v>364</v>
      </c>
      <c r="H4" s="4" t="s">
        <v>496</v>
      </c>
      <c r="I4" s="4" t="s">
        <v>33</v>
      </c>
      <c r="J4" s="4">
        <v>12</v>
      </c>
      <c r="K4" s="4" t="str">
        <f t="shared" si="0"/>
        <v>Short</v>
      </c>
      <c r="L4" s="4">
        <v>107</v>
      </c>
      <c r="M4" s="4">
        <v>48.1</v>
      </c>
      <c r="N4" s="4" t="s">
        <v>35</v>
      </c>
      <c r="O4" s="4">
        <v>21.8</v>
      </c>
      <c r="P4" s="4" t="s">
        <v>41</v>
      </c>
      <c r="Q4" s="4" t="s">
        <v>41</v>
      </c>
      <c r="R4" s="4">
        <v>113</v>
      </c>
      <c r="S4" s="4">
        <v>48.3</v>
      </c>
      <c r="T4" s="4" t="s">
        <v>35</v>
      </c>
      <c r="U4" s="4">
        <v>20.100000000000001</v>
      </c>
      <c r="V4" s="4" t="s">
        <v>41</v>
      </c>
      <c r="W4" s="4" t="s">
        <v>41</v>
      </c>
      <c r="X4" s="4">
        <v>107</v>
      </c>
      <c r="Y4" s="4">
        <v>34</v>
      </c>
      <c r="Z4" s="4" t="s">
        <v>35</v>
      </c>
      <c r="AA4" s="4">
        <v>21.2</v>
      </c>
      <c r="AB4" s="4" t="s">
        <v>41</v>
      </c>
      <c r="AC4" s="4" t="s">
        <v>41</v>
      </c>
      <c r="AD4" s="4">
        <v>113</v>
      </c>
      <c r="AE4" s="4">
        <v>30.8</v>
      </c>
      <c r="AF4" s="4" t="s">
        <v>35</v>
      </c>
      <c r="AG4" s="4">
        <v>20</v>
      </c>
      <c r="AH4" s="4" t="s">
        <v>41</v>
      </c>
      <c r="AI4" s="4" t="s">
        <v>41</v>
      </c>
      <c r="AJ4" s="4">
        <v>107</v>
      </c>
      <c r="AK4" s="4">
        <v>-14.9</v>
      </c>
      <c r="AL4" s="4" t="s">
        <v>413</v>
      </c>
      <c r="AM4" s="4">
        <v>1.8</v>
      </c>
      <c r="AN4" s="4" t="s">
        <v>41</v>
      </c>
      <c r="AO4" s="4" t="s">
        <v>41</v>
      </c>
      <c r="AP4" s="4">
        <v>113</v>
      </c>
      <c r="AQ4" s="4">
        <v>-18.100000000000001</v>
      </c>
      <c r="AR4" s="4" t="s">
        <v>413</v>
      </c>
      <c r="AS4" s="4">
        <v>1.7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37" t="s">
        <v>41</v>
      </c>
      <c r="BE4" s="36"/>
    </row>
    <row r="5" spans="1:57" s="45" customFormat="1" x14ac:dyDescent="0.35">
      <c r="A5" s="36" t="s">
        <v>509</v>
      </c>
      <c r="B5" s="4" t="s">
        <v>56</v>
      </c>
      <c r="C5" s="4" t="s">
        <v>472</v>
      </c>
      <c r="D5" s="4" t="s">
        <v>335</v>
      </c>
      <c r="E5" s="4" t="s">
        <v>335</v>
      </c>
      <c r="F5" s="4" t="s">
        <v>336</v>
      </c>
      <c r="G5" s="4" t="s">
        <v>364</v>
      </c>
      <c r="H5" s="4" t="s">
        <v>514</v>
      </c>
      <c r="I5" s="4" t="s">
        <v>499</v>
      </c>
      <c r="J5" s="4">
        <v>12</v>
      </c>
      <c r="K5" s="4" t="str">
        <f t="shared" si="0"/>
        <v>Short</v>
      </c>
      <c r="L5" s="4">
        <v>326</v>
      </c>
      <c r="M5" s="4">
        <v>1.2</v>
      </c>
      <c r="N5" s="4" t="s">
        <v>35</v>
      </c>
      <c r="O5" s="4">
        <v>0.7</v>
      </c>
      <c r="P5" s="4" t="s">
        <v>41</v>
      </c>
      <c r="Q5" s="4" t="s">
        <v>41</v>
      </c>
      <c r="R5" s="4">
        <v>329</v>
      </c>
      <c r="S5" s="4">
        <v>1.2</v>
      </c>
      <c r="T5" s="4" t="s">
        <v>35</v>
      </c>
      <c r="U5" s="4">
        <v>0.6</v>
      </c>
      <c r="V5" s="4" t="s">
        <v>41</v>
      </c>
      <c r="W5" s="4" t="s">
        <v>41</v>
      </c>
      <c r="X5" s="4">
        <v>326</v>
      </c>
      <c r="Y5" s="4">
        <v>1.1000000000000001</v>
      </c>
      <c r="Z5" s="4" t="s">
        <v>35</v>
      </c>
      <c r="AA5" s="4">
        <v>0.7</v>
      </c>
      <c r="AB5" s="4" t="s">
        <v>41</v>
      </c>
      <c r="AC5" s="4" t="s">
        <v>41</v>
      </c>
      <c r="AD5" s="4">
        <v>329</v>
      </c>
      <c r="AE5" s="4">
        <v>1.1000000000000001</v>
      </c>
      <c r="AF5" s="4" t="s">
        <v>35</v>
      </c>
      <c r="AG5" s="4">
        <v>0.7</v>
      </c>
      <c r="AH5" s="4" t="s">
        <v>41</v>
      </c>
      <c r="AI5" s="4" t="s">
        <v>41</v>
      </c>
      <c r="AJ5" s="4" t="s">
        <v>41</v>
      </c>
      <c r="AK5" s="4" t="s">
        <v>41</v>
      </c>
      <c r="AL5" s="4" t="s">
        <v>41</v>
      </c>
      <c r="AM5" s="4" t="s">
        <v>41</v>
      </c>
      <c r="AN5" s="4" t="s">
        <v>41</v>
      </c>
      <c r="AO5" s="4" t="s">
        <v>41</v>
      </c>
      <c r="AP5" s="4" t="s">
        <v>41</v>
      </c>
      <c r="AQ5" s="4" t="s">
        <v>41</v>
      </c>
      <c r="AR5" s="4" t="s">
        <v>41</v>
      </c>
      <c r="AS5" s="4" t="s">
        <v>41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37" t="s">
        <v>41</v>
      </c>
    </row>
    <row r="6" spans="1:57" s="89" customFormat="1" x14ac:dyDescent="0.35">
      <c r="A6" s="36" t="s">
        <v>505</v>
      </c>
      <c r="B6" s="4" t="s">
        <v>56</v>
      </c>
      <c r="C6" s="4" t="s">
        <v>474</v>
      </c>
      <c r="D6" s="4" t="s">
        <v>335</v>
      </c>
      <c r="E6" s="4" t="s">
        <v>335</v>
      </c>
      <c r="F6" s="4" t="s">
        <v>360</v>
      </c>
      <c r="G6" s="4" t="s">
        <v>364</v>
      </c>
      <c r="H6" s="4" t="s">
        <v>496</v>
      </c>
      <c r="I6" s="4" t="s">
        <v>31</v>
      </c>
      <c r="J6" s="4">
        <v>12</v>
      </c>
      <c r="K6" s="4" t="str">
        <f t="shared" si="0"/>
        <v>Short</v>
      </c>
      <c r="L6" s="4">
        <v>148</v>
      </c>
      <c r="M6" s="4">
        <v>4.5</v>
      </c>
      <c r="N6" s="4" t="s">
        <v>35</v>
      </c>
      <c r="O6" s="4">
        <v>2.2000000000000002</v>
      </c>
      <c r="P6" s="4"/>
      <c r="Q6" s="4"/>
      <c r="R6" s="4">
        <v>154</v>
      </c>
      <c r="S6" s="4">
        <v>4.2</v>
      </c>
      <c r="T6" s="4" t="s">
        <v>35</v>
      </c>
      <c r="U6" s="4">
        <v>2.2999999999999998</v>
      </c>
      <c r="V6" s="4"/>
      <c r="W6" s="4"/>
      <c r="X6" s="4">
        <v>148</v>
      </c>
      <c r="Y6" s="4">
        <v>3.6</v>
      </c>
      <c r="Z6" s="4" t="s">
        <v>35</v>
      </c>
      <c r="AA6" s="4">
        <v>2.5</v>
      </c>
      <c r="AB6" s="4"/>
      <c r="AC6" s="4"/>
      <c r="AD6" s="4">
        <v>154</v>
      </c>
      <c r="AE6" s="4">
        <v>3.4</v>
      </c>
      <c r="AF6" s="4" t="s">
        <v>35</v>
      </c>
      <c r="AG6" s="4">
        <v>2.5</v>
      </c>
      <c r="AH6" s="4"/>
      <c r="AI6" s="4"/>
      <c r="AJ6" s="4">
        <v>148</v>
      </c>
      <c r="AK6" s="4">
        <v>-0.9</v>
      </c>
      <c r="AL6" s="4" t="s">
        <v>35</v>
      </c>
      <c r="AM6" s="4">
        <v>1.5</v>
      </c>
      <c r="AN6" s="4"/>
      <c r="AO6" s="4"/>
      <c r="AP6" s="4">
        <v>154</v>
      </c>
      <c r="AQ6" s="4">
        <v>-0.9</v>
      </c>
      <c r="AR6" s="4" t="s">
        <v>35</v>
      </c>
      <c r="AS6" s="4">
        <v>1.8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37"/>
    </row>
    <row r="7" spans="1:57" s="4" customFormat="1" x14ac:dyDescent="0.35">
      <c r="A7" s="36" t="s">
        <v>508</v>
      </c>
      <c r="B7" s="4" t="s">
        <v>56</v>
      </c>
      <c r="C7" s="4" t="s">
        <v>474</v>
      </c>
      <c r="D7" s="4" t="s">
        <v>335</v>
      </c>
      <c r="E7" s="4" t="s">
        <v>335</v>
      </c>
      <c r="F7" s="4" t="s">
        <v>360</v>
      </c>
      <c r="G7" s="4" t="s">
        <v>364</v>
      </c>
      <c r="H7" s="4" t="s">
        <v>496</v>
      </c>
      <c r="I7" s="4" t="s">
        <v>33</v>
      </c>
      <c r="J7" s="4">
        <v>12</v>
      </c>
      <c r="K7" s="4" t="str">
        <f t="shared" si="0"/>
        <v>Short</v>
      </c>
      <c r="L7" s="4">
        <v>108</v>
      </c>
      <c r="M7" s="4">
        <v>45.5</v>
      </c>
      <c r="N7" s="4" t="s">
        <v>35</v>
      </c>
      <c r="O7" s="4">
        <v>22.1</v>
      </c>
      <c r="R7" s="4">
        <v>113</v>
      </c>
      <c r="S7" s="4">
        <v>48.3</v>
      </c>
      <c r="T7" s="4" t="s">
        <v>35</v>
      </c>
      <c r="U7" s="4">
        <v>20.100000000000001</v>
      </c>
      <c r="X7" s="4">
        <v>108</v>
      </c>
      <c r="Y7" s="4">
        <v>29.4</v>
      </c>
      <c r="Z7" s="4" t="s">
        <v>35</v>
      </c>
      <c r="AA7" s="4">
        <v>22.7</v>
      </c>
      <c r="AD7" s="4">
        <v>113</v>
      </c>
      <c r="AE7" s="4">
        <v>30.8</v>
      </c>
      <c r="AF7" s="4" t="s">
        <v>35</v>
      </c>
      <c r="AG7" s="4">
        <v>20</v>
      </c>
      <c r="AJ7" s="4">
        <v>108</v>
      </c>
      <c r="AK7" s="4">
        <v>-18.2</v>
      </c>
      <c r="AL7" s="4" t="s">
        <v>413</v>
      </c>
      <c r="AM7" s="4">
        <v>1.8</v>
      </c>
      <c r="AP7" s="4">
        <v>113</v>
      </c>
      <c r="AQ7" s="4">
        <v>-18.100000000000001</v>
      </c>
      <c r="AR7" s="4" t="s">
        <v>413</v>
      </c>
      <c r="AS7" s="4">
        <v>1.7</v>
      </c>
      <c r="BD7" s="37"/>
      <c r="BE7" s="36"/>
    </row>
    <row r="8" spans="1:57" s="4" customFormat="1" ht="23" x14ac:dyDescent="0.35">
      <c r="A8" s="36" t="s">
        <v>471</v>
      </c>
      <c r="B8" s="4" t="s">
        <v>56</v>
      </c>
      <c r="C8" s="4" t="s">
        <v>472</v>
      </c>
      <c r="D8" s="4" t="s">
        <v>335</v>
      </c>
      <c r="E8" s="4" t="s">
        <v>335</v>
      </c>
      <c r="F8" s="4" t="s">
        <v>336</v>
      </c>
      <c r="G8" s="4" t="s">
        <v>361</v>
      </c>
      <c r="H8" s="4" t="s">
        <v>497</v>
      </c>
      <c r="I8" s="4" t="s">
        <v>499</v>
      </c>
      <c r="J8" s="4">
        <v>12</v>
      </c>
      <c r="K8" s="4" t="str">
        <f t="shared" ref="K8:K11" si="1">IF(J8&gt;=52,"Long",IF(J8&gt;=26,"Intermediate",IF(J8&lt;26,"Short")))</f>
        <v>Short</v>
      </c>
      <c r="L8" s="4">
        <v>235</v>
      </c>
      <c r="M8" s="4">
        <v>1.5</v>
      </c>
      <c r="N8" s="4" t="s">
        <v>35</v>
      </c>
      <c r="O8" s="4">
        <v>0.7</v>
      </c>
      <c r="P8" s="4" t="s">
        <v>41</v>
      </c>
      <c r="Q8" s="4" t="s">
        <v>41</v>
      </c>
      <c r="R8" s="4">
        <v>225</v>
      </c>
      <c r="S8" s="4">
        <v>1.5</v>
      </c>
      <c r="T8" s="4" t="s">
        <v>35</v>
      </c>
      <c r="U8" s="4">
        <v>0.7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235</v>
      </c>
      <c r="AK8" s="4">
        <v>-0.3</v>
      </c>
      <c r="AL8" s="4" t="s">
        <v>36</v>
      </c>
      <c r="AM8" s="4">
        <v>0.04</v>
      </c>
      <c r="AN8" s="4" t="s">
        <v>41</v>
      </c>
      <c r="AO8" s="4" t="s">
        <v>41</v>
      </c>
      <c r="AP8" s="4">
        <v>225</v>
      </c>
      <c r="AQ8" s="4">
        <v>-0.2</v>
      </c>
      <c r="AR8" s="4" t="s">
        <v>36</v>
      </c>
      <c r="AS8" s="4">
        <v>0.03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37" t="s">
        <v>41</v>
      </c>
      <c r="BE8" s="36"/>
    </row>
    <row r="9" spans="1:57" s="4" customFormat="1" x14ac:dyDescent="0.35">
      <c r="A9" s="36" t="s">
        <v>473</v>
      </c>
      <c r="B9" s="4" t="s">
        <v>56</v>
      </c>
      <c r="C9" s="4" t="s">
        <v>474</v>
      </c>
      <c r="D9" s="4" t="s">
        <v>335</v>
      </c>
      <c r="E9" s="4" t="s">
        <v>335</v>
      </c>
      <c r="F9" s="4" t="s">
        <v>336</v>
      </c>
      <c r="G9" s="4" t="s">
        <v>361</v>
      </c>
      <c r="H9" s="4" t="s">
        <v>496</v>
      </c>
      <c r="I9" s="4" t="s">
        <v>33</v>
      </c>
      <c r="J9" s="4">
        <v>12</v>
      </c>
      <c r="K9" s="4" t="str">
        <f t="shared" si="1"/>
        <v>Short</v>
      </c>
      <c r="L9" s="4">
        <v>137</v>
      </c>
      <c r="M9" s="4">
        <v>50</v>
      </c>
      <c r="N9" s="4" t="s">
        <v>35</v>
      </c>
      <c r="O9" s="4">
        <v>25.2</v>
      </c>
      <c r="P9" s="4" t="s">
        <v>41</v>
      </c>
      <c r="Q9" s="4" t="s">
        <v>41</v>
      </c>
      <c r="R9" s="4">
        <v>157</v>
      </c>
      <c r="S9" s="4">
        <v>52</v>
      </c>
      <c r="T9" s="4" t="s">
        <v>35</v>
      </c>
      <c r="U9" s="4">
        <v>21.8</v>
      </c>
      <c r="V9" s="4" t="s">
        <v>41</v>
      </c>
      <c r="W9" s="4" t="s">
        <v>41</v>
      </c>
      <c r="X9" s="4">
        <v>137</v>
      </c>
      <c r="Y9" s="4">
        <v>10</v>
      </c>
      <c r="Z9" s="4" t="s">
        <v>36</v>
      </c>
      <c r="AA9" s="4">
        <v>3</v>
      </c>
      <c r="AB9" s="4" t="s">
        <v>41</v>
      </c>
      <c r="AC9" s="4" t="s">
        <v>41</v>
      </c>
      <c r="AD9" s="4">
        <v>157</v>
      </c>
      <c r="AE9" s="4">
        <v>14</v>
      </c>
      <c r="AF9" s="4" t="s">
        <v>36</v>
      </c>
      <c r="AG9" s="4">
        <v>3</v>
      </c>
      <c r="AH9" s="4" t="s">
        <v>41</v>
      </c>
      <c r="AI9" s="4" t="s">
        <v>41</v>
      </c>
      <c r="AJ9" s="4" t="s">
        <v>41</v>
      </c>
      <c r="AK9" s="4" t="s">
        <v>41</v>
      </c>
      <c r="AL9" s="4" t="s">
        <v>41</v>
      </c>
      <c r="AM9" s="4" t="s">
        <v>41</v>
      </c>
      <c r="AN9" s="4" t="s">
        <v>41</v>
      </c>
      <c r="AO9" s="4" t="s">
        <v>41</v>
      </c>
      <c r="AP9" s="4" t="s">
        <v>41</v>
      </c>
      <c r="AQ9" s="4" t="s">
        <v>41</v>
      </c>
      <c r="AR9" s="4" t="s">
        <v>41</v>
      </c>
      <c r="AS9" s="4" t="s">
        <v>41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37" t="s">
        <v>41</v>
      </c>
      <c r="BE9" s="36"/>
    </row>
    <row r="10" spans="1:57" s="4" customFormat="1" ht="23" x14ac:dyDescent="0.35">
      <c r="A10" s="36" t="s">
        <v>471</v>
      </c>
      <c r="B10" s="4" t="s">
        <v>56</v>
      </c>
      <c r="C10" s="4" t="s">
        <v>472</v>
      </c>
      <c r="D10" s="4" t="s">
        <v>335</v>
      </c>
      <c r="E10" s="4" t="s">
        <v>335</v>
      </c>
      <c r="F10" s="4" t="s">
        <v>360</v>
      </c>
      <c r="G10" s="105" t="s">
        <v>361</v>
      </c>
      <c r="H10" s="4" t="s">
        <v>497</v>
      </c>
      <c r="I10" s="4" t="s">
        <v>499</v>
      </c>
      <c r="J10" s="4">
        <v>12</v>
      </c>
      <c r="K10" s="4" t="str">
        <f t="shared" si="1"/>
        <v>Short</v>
      </c>
      <c r="L10" s="4">
        <v>218</v>
      </c>
      <c r="M10" s="4">
        <v>1.4</v>
      </c>
      <c r="N10" s="4" t="s">
        <v>35</v>
      </c>
      <c r="O10" s="4">
        <v>0.7</v>
      </c>
      <c r="P10" s="4" t="s">
        <v>41</v>
      </c>
      <c r="Q10" s="4" t="s">
        <v>41</v>
      </c>
      <c r="R10" s="4">
        <v>225</v>
      </c>
      <c r="S10" s="4">
        <v>1.5</v>
      </c>
      <c r="T10" s="4" t="s">
        <v>35</v>
      </c>
      <c r="U10" s="4">
        <v>0.7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217</v>
      </c>
      <c r="AK10" s="4">
        <v>-0.2</v>
      </c>
      <c r="AL10" s="4" t="s">
        <v>36</v>
      </c>
      <c r="AM10" s="4">
        <v>0.04</v>
      </c>
      <c r="AN10" s="4" t="s">
        <v>41</v>
      </c>
      <c r="AO10" s="4" t="s">
        <v>41</v>
      </c>
      <c r="AP10" s="4">
        <v>225</v>
      </c>
      <c r="AQ10" s="4">
        <v>-0.2</v>
      </c>
      <c r="AR10" s="4" t="s">
        <v>36</v>
      </c>
      <c r="AS10" s="4">
        <v>0.03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37" t="s">
        <v>41</v>
      </c>
      <c r="BE10" s="36"/>
    </row>
    <row r="11" spans="1:57" s="4" customFormat="1" x14ac:dyDescent="0.35">
      <c r="A11" s="36" t="s">
        <v>473</v>
      </c>
      <c r="B11" s="4" t="s">
        <v>56</v>
      </c>
      <c r="C11" s="4" t="s">
        <v>474</v>
      </c>
      <c r="D11" s="4" t="s">
        <v>335</v>
      </c>
      <c r="E11" s="4" t="s">
        <v>335</v>
      </c>
      <c r="F11" s="4" t="s">
        <v>360</v>
      </c>
      <c r="G11" s="4" t="s">
        <v>361</v>
      </c>
      <c r="H11" s="4" t="s">
        <v>496</v>
      </c>
      <c r="I11" s="4" t="s">
        <v>33</v>
      </c>
      <c r="J11" s="4">
        <v>12</v>
      </c>
      <c r="K11" s="4" t="str">
        <f t="shared" si="1"/>
        <v>Short</v>
      </c>
      <c r="L11" s="4">
        <v>161</v>
      </c>
      <c r="M11" s="4">
        <v>51.7</v>
      </c>
      <c r="N11" s="4" t="s">
        <v>35</v>
      </c>
      <c r="O11" s="4">
        <v>24.2</v>
      </c>
      <c r="P11" s="4" t="s">
        <v>41</v>
      </c>
      <c r="Q11" s="4" t="s">
        <v>41</v>
      </c>
      <c r="R11" s="4">
        <v>157</v>
      </c>
      <c r="S11" s="4">
        <v>52</v>
      </c>
      <c r="T11" s="4" t="s">
        <v>35</v>
      </c>
      <c r="U11" s="4">
        <v>21.8</v>
      </c>
      <c r="V11" s="4" t="s">
        <v>41</v>
      </c>
      <c r="W11" s="4" t="s">
        <v>41</v>
      </c>
      <c r="X11" s="4">
        <v>161</v>
      </c>
      <c r="Y11" s="4">
        <v>11</v>
      </c>
      <c r="Z11" s="4" t="s">
        <v>36</v>
      </c>
      <c r="AA11" s="4">
        <v>3</v>
      </c>
      <c r="AB11" s="4" t="s">
        <v>41</v>
      </c>
      <c r="AC11" s="4" t="s">
        <v>41</v>
      </c>
      <c r="AD11" s="4">
        <v>157</v>
      </c>
      <c r="AE11" s="4">
        <v>14</v>
      </c>
      <c r="AF11" s="4" t="s">
        <v>36</v>
      </c>
      <c r="AG11" s="4">
        <v>3</v>
      </c>
      <c r="AH11" s="4" t="s">
        <v>41</v>
      </c>
      <c r="AI11" s="4" t="s">
        <v>41</v>
      </c>
      <c r="AJ11" s="4" t="s">
        <v>41</v>
      </c>
      <c r="AK11" s="4" t="s">
        <v>41</v>
      </c>
      <c r="AL11" s="4" t="s">
        <v>41</v>
      </c>
      <c r="AM11" s="4" t="s">
        <v>41</v>
      </c>
      <c r="AN11" s="4" t="s">
        <v>41</v>
      </c>
      <c r="AO11" s="4" t="s">
        <v>41</v>
      </c>
      <c r="AP11" s="4" t="s">
        <v>41</v>
      </c>
      <c r="AQ11" s="4" t="s">
        <v>41</v>
      </c>
      <c r="AR11" s="4" t="s">
        <v>41</v>
      </c>
      <c r="AS11" s="4" t="s">
        <v>41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37" t="s">
        <v>41</v>
      </c>
      <c r="BE11" s="36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:BD7"/>
    </sheetView>
  </sheetViews>
  <sheetFormatPr defaultColWidth="9.08984375" defaultRowHeight="11.5" x14ac:dyDescent="0.25"/>
  <cols>
    <col min="1" max="1" width="14.54296875" style="24" bestFit="1" customWidth="1"/>
    <col min="2" max="2" width="9.54296875" style="24" bestFit="1" customWidth="1"/>
    <col min="3" max="3" width="17.08984375" style="24" bestFit="1" customWidth="1"/>
    <col min="4" max="5" width="14.54296875" style="24" bestFit="1" customWidth="1"/>
    <col min="6" max="6" width="17.453125" style="24" bestFit="1" customWidth="1"/>
    <col min="7" max="7" width="9.08984375" style="24" customWidth="1"/>
    <col min="8" max="8" width="16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562</v>
      </c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27" t="s">
        <v>127</v>
      </c>
      <c r="M2" s="27" t="s">
        <v>128</v>
      </c>
      <c r="N2" s="27" t="s">
        <v>129</v>
      </c>
      <c r="O2" s="27" t="s">
        <v>130</v>
      </c>
      <c r="P2" s="27" t="s">
        <v>131</v>
      </c>
      <c r="Q2" s="27" t="s">
        <v>132</v>
      </c>
      <c r="R2" s="27" t="s">
        <v>133</v>
      </c>
      <c r="S2" s="27" t="s">
        <v>134</v>
      </c>
      <c r="T2" s="27" t="s">
        <v>135</v>
      </c>
      <c r="U2" s="27" t="s">
        <v>136</v>
      </c>
      <c r="V2" s="27" t="s">
        <v>137</v>
      </c>
      <c r="W2" s="27" t="s">
        <v>138</v>
      </c>
      <c r="X2" s="29" t="s">
        <v>139</v>
      </c>
      <c r="Y2" s="29" t="s">
        <v>140</v>
      </c>
      <c r="Z2" s="29" t="s">
        <v>141</v>
      </c>
      <c r="AA2" s="29" t="s">
        <v>142</v>
      </c>
      <c r="AB2" s="29" t="s">
        <v>143</v>
      </c>
      <c r="AC2" s="29" t="s">
        <v>144</v>
      </c>
      <c r="AD2" s="29" t="s">
        <v>145</v>
      </c>
      <c r="AE2" s="29" t="s">
        <v>146</v>
      </c>
      <c r="AF2" s="29" t="s">
        <v>147</v>
      </c>
      <c r="AG2" s="29" t="s">
        <v>148</v>
      </c>
      <c r="AH2" s="29" t="s">
        <v>149</v>
      </c>
      <c r="AI2" s="29" t="s">
        <v>150</v>
      </c>
      <c r="AJ2" s="30" t="s">
        <v>168</v>
      </c>
      <c r="AK2" s="30" t="s">
        <v>151</v>
      </c>
      <c r="AL2" s="30" t="s">
        <v>152</v>
      </c>
      <c r="AM2" s="30" t="s">
        <v>153</v>
      </c>
      <c r="AN2" s="30" t="s">
        <v>154</v>
      </c>
      <c r="AO2" s="30" t="s">
        <v>155</v>
      </c>
      <c r="AP2" s="30" t="s">
        <v>169</v>
      </c>
      <c r="AQ2" s="30" t="s">
        <v>156</v>
      </c>
      <c r="AR2" s="30" t="s">
        <v>157</v>
      </c>
      <c r="AS2" s="30" t="s">
        <v>158</v>
      </c>
      <c r="AT2" s="30" t="s">
        <v>159</v>
      </c>
      <c r="AU2" s="30" t="s">
        <v>160</v>
      </c>
      <c r="AV2" s="31" t="s">
        <v>170</v>
      </c>
      <c r="AW2" s="31" t="s">
        <v>171</v>
      </c>
      <c r="AX2" s="31" t="s">
        <v>161</v>
      </c>
      <c r="AY2" s="31" t="s">
        <v>162</v>
      </c>
      <c r="AZ2" s="31" t="s">
        <v>163</v>
      </c>
      <c r="BA2" s="31" t="s">
        <v>164</v>
      </c>
      <c r="BB2" s="31" t="s">
        <v>165</v>
      </c>
      <c r="BC2" s="31" t="s">
        <v>166</v>
      </c>
      <c r="BD2" s="32" t="s">
        <v>167</v>
      </c>
    </row>
    <row r="3" spans="1:56" s="74" customFormat="1" ht="23" x14ac:dyDescent="0.25">
      <c r="A3" s="33" t="s">
        <v>303</v>
      </c>
      <c r="B3" s="16" t="s">
        <v>56</v>
      </c>
      <c r="C3" s="16" t="s">
        <v>304</v>
      </c>
      <c r="D3" s="16" t="s">
        <v>2</v>
      </c>
      <c r="E3" s="16" t="s">
        <v>15</v>
      </c>
      <c r="F3" s="16" t="s">
        <v>24</v>
      </c>
      <c r="G3" s="16" t="s">
        <v>15</v>
      </c>
      <c r="H3" s="16" t="s">
        <v>305</v>
      </c>
      <c r="I3" s="16" t="s">
        <v>31</v>
      </c>
      <c r="J3" s="16">
        <v>13</v>
      </c>
      <c r="K3" s="16" t="str">
        <f t="shared" ref="K3:K6" si="0">IF(J3&gt;=52,"Long",IF(J3&gt;=24,"Intermediate",IF(J3&lt;24,"Short")))</f>
        <v>Short</v>
      </c>
      <c r="L3" s="4">
        <v>59</v>
      </c>
      <c r="M3" s="4">
        <v>6.3</v>
      </c>
      <c r="N3" s="4" t="s">
        <v>35</v>
      </c>
      <c r="O3" s="4">
        <v>1.6</v>
      </c>
      <c r="P3" s="4" t="s">
        <v>41</v>
      </c>
      <c r="Q3" s="4" t="s">
        <v>41</v>
      </c>
      <c r="R3" s="4">
        <v>117</v>
      </c>
      <c r="S3" s="4">
        <v>6.1</v>
      </c>
      <c r="T3" s="4" t="s">
        <v>35</v>
      </c>
      <c r="U3" s="4">
        <v>1.7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56</v>
      </c>
      <c r="AK3" s="4">
        <v>-1.79</v>
      </c>
      <c r="AL3" s="4" t="s">
        <v>306</v>
      </c>
      <c r="AM3" s="70">
        <v>0.3</v>
      </c>
      <c r="AN3" s="4" t="s">
        <v>41</v>
      </c>
      <c r="AO3" s="4" t="s">
        <v>41</v>
      </c>
      <c r="AP3" s="4">
        <v>113</v>
      </c>
      <c r="AQ3" s="70">
        <v>-1.87</v>
      </c>
      <c r="AR3" s="4" t="s">
        <v>306</v>
      </c>
      <c r="AS3" s="4">
        <v>0.22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53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37" t="s">
        <v>307</v>
      </c>
    </row>
    <row r="4" spans="1:56" s="74" customFormat="1" ht="23" x14ac:dyDescent="0.25">
      <c r="A4" s="33" t="s">
        <v>303</v>
      </c>
      <c r="B4" s="16" t="s">
        <v>56</v>
      </c>
      <c r="C4" s="16" t="s">
        <v>304</v>
      </c>
      <c r="D4" s="16" t="s">
        <v>2</v>
      </c>
      <c r="E4" s="16" t="s">
        <v>15</v>
      </c>
      <c r="F4" s="16" t="s">
        <v>18</v>
      </c>
      <c r="G4" s="16" t="s">
        <v>15</v>
      </c>
      <c r="H4" s="16" t="s">
        <v>305</v>
      </c>
      <c r="I4" s="16" t="s">
        <v>31</v>
      </c>
      <c r="J4" s="16">
        <v>13</v>
      </c>
      <c r="K4" s="16" t="str">
        <f t="shared" si="0"/>
        <v>Short</v>
      </c>
      <c r="L4" s="4">
        <v>116</v>
      </c>
      <c r="M4" s="4">
        <v>5.9</v>
      </c>
      <c r="N4" s="4" t="s">
        <v>35</v>
      </c>
      <c r="O4" s="4">
        <v>1.7</v>
      </c>
      <c r="P4" s="4" t="s">
        <v>41</v>
      </c>
      <c r="Q4" s="4" t="s">
        <v>41</v>
      </c>
      <c r="R4" s="4">
        <v>117</v>
      </c>
      <c r="S4" s="4">
        <v>6.1</v>
      </c>
      <c r="T4" s="4" t="s">
        <v>35</v>
      </c>
      <c r="U4" s="4">
        <v>1.7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108</v>
      </c>
      <c r="AK4" s="70">
        <v>-2.5</v>
      </c>
      <c r="AL4" s="4" t="s">
        <v>306</v>
      </c>
      <c r="AM4" s="4">
        <v>0.22</v>
      </c>
      <c r="AN4" s="4" t="s">
        <v>41</v>
      </c>
      <c r="AO4" s="4" t="s">
        <v>41</v>
      </c>
      <c r="AP4" s="4">
        <v>113</v>
      </c>
      <c r="AQ4" s="70">
        <v>-1.87</v>
      </c>
      <c r="AR4" s="4" t="s">
        <v>306</v>
      </c>
      <c r="AS4" s="4">
        <v>0.22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53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37" t="s">
        <v>308</v>
      </c>
    </row>
    <row r="5" spans="1:56" s="74" customFormat="1" ht="23" x14ac:dyDescent="0.25">
      <c r="A5" s="33" t="s">
        <v>303</v>
      </c>
      <c r="B5" s="16" t="s">
        <v>56</v>
      </c>
      <c r="C5" s="16" t="s">
        <v>304</v>
      </c>
      <c r="D5" s="16" t="s">
        <v>2</v>
      </c>
      <c r="E5" s="16" t="s">
        <v>15</v>
      </c>
      <c r="F5" s="16" t="s">
        <v>16</v>
      </c>
      <c r="G5" s="16" t="s">
        <v>15</v>
      </c>
      <c r="H5" s="16" t="s">
        <v>305</v>
      </c>
      <c r="I5" s="16" t="s">
        <v>31</v>
      </c>
      <c r="J5" s="16">
        <v>13</v>
      </c>
      <c r="K5" s="16" t="str">
        <f t="shared" si="0"/>
        <v>Short</v>
      </c>
      <c r="L5" s="4">
        <v>112</v>
      </c>
      <c r="M5" s="67">
        <v>6</v>
      </c>
      <c r="N5" s="4" t="s">
        <v>35</v>
      </c>
      <c r="O5" s="4">
        <v>1.6</v>
      </c>
      <c r="P5" s="4" t="s">
        <v>41</v>
      </c>
      <c r="Q5" s="4" t="s">
        <v>41</v>
      </c>
      <c r="R5" s="4">
        <v>117</v>
      </c>
      <c r="S5" s="4">
        <v>6.1</v>
      </c>
      <c r="T5" s="4" t="s">
        <v>35</v>
      </c>
      <c r="U5" s="4">
        <v>1.7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108</v>
      </c>
      <c r="AK5" s="4">
        <v>-2.4500000000000002</v>
      </c>
      <c r="AL5" s="4" t="s">
        <v>306</v>
      </c>
      <c r="AM5" s="4">
        <v>0.22</v>
      </c>
      <c r="AN5" s="4" t="s">
        <v>41</v>
      </c>
      <c r="AO5" s="4" t="s">
        <v>41</v>
      </c>
      <c r="AP5" s="4">
        <v>113</v>
      </c>
      <c r="AQ5" s="70">
        <v>-1.87</v>
      </c>
      <c r="AR5" s="4" t="s">
        <v>306</v>
      </c>
      <c r="AS5" s="4">
        <v>0.22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53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37" t="s">
        <v>307</v>
      </c>
    </row>
    <row r="6" spans="1:56" s="74" customFormat="1" x14ac:dyDescent="0.25">
      <c r="A6" s="33" t="s">
        <v>309</v>
      </c>
      <c r="B6" s="16" t="s">
        <v>56</v>
      </c>
      <c r="C6" s="16" t="s">
        <v>304</v>
      </c>
      <c r="D6" s="16" t="s">
        <v>2</v>
      </c>
      <c r="E6" s="16" t="s">
        <v>15</v>
      </c>
      <c r="F6" s="16" t="s">
        <v>18</v>
      </c>
      <c r="G6" s="16" t="s">
        <v>15</v>
      </c>
      <c r="H6" s="16" t="s">
        <v>305</v>
      </c>
      <c r="I6" s="16" t="s">
        <v>31</v>
      </c>
      <c r="J6" s="16">
        <v>12</v>
      </c>
      <c r="K6" s="16" t="str">
        <f t="shared" si="0"/>
        <v>Short</v>
      </c>
      <c r="L6" s="4">
        <v>198</v>
      </c>
      <c r="M6" s="4">
        <v>5.8</v>
      </c>
      <c r="N6" s="4" t="s">
        <v>35</v>
      </c>
      <c r="O6" s="4">
        <v>1.4</v>
      </c>
      <c r="P6" s="4" t="s">
        <v>41</v>
      </c>
      <c r="Q6" s="4" t="s">
        <v>41</v>
      </c>
      <c r="R6" s="4">
        <v>203</v>
      </c>
      <c r="S6" s="4">
        <v>5.8</v>
      </c>
      <c r="T6" s="4" t="s">
        <v>35</v>
      </c>
      <c r="U6" s="4">
        <v>1.4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195</v>
      </c>
      <c r="AK6" s="4">
        <v>-2.25</v>
      </c>
      <c r="AL6" s="4" t="s">
        <v>36</v>
      </c>
      <c r="AM6" s="4">
        <v>0.15</v>
      </c>
      <c r="AN6" s="4" t="s">
        <v>41</v>
      </c>
      <c r="AO6" s="4" t="s">
        <v>41</v>
      </c>
      <c r="AP6" s="4">
        <v>199</v>
      </c>
      <c r="AQ6" s="4">
        <v>-1.65</v>
      </c>
      <c r="AR6" s="4" t="s">
        <v>36</v>
      </c>
      <c r="AS6" s="4">
        <v>0.15</v>
      </c>
      <c r="AT6" s="4" t="s">
        <v>41</v>
      </c>
      <c r="AU6" s="4" t="s">
        <v>41</v>
      </c>
      <c r="AV6" s="4" t="s">
        <v>41</v>
      </c>
      <c r="AW6" s="4" t="s">
        <v>41</v>
      </c>
      <c r="AX6" s="4" t="s">
        <v>54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37">
        <v>2E-3</v>
      </c>
    </row>
    <row r="7" spans="1:56" s="74" customFormat="1" ht="57.5" x14ac:dyDescent="0.25">
      <c r="A7" s="34" t="s">
        <v>310</v>
      </c>
      <c r="B7" s="35" t="s">
        <v>63</v>
      </c>
      <c r="C7" s="35" t="s">
        <v>304</v>
      </c>
      <c r="D7" s="35" t="s">
        <v>2</v>
      </c>
      <c r="E7" s="35" t="s">
        <v>15</v>
      </c>
      <c r="F7" s="35" t="s">
        <v>18</v>
      </c>
      <c r="G7" s="35" t="s">
        <v>15</v>
      </c>
      <c r="H7" s="35" t="s">
        <v>305</v>
      </c>
      <c r="I7" s="35" t="s">
        <v>31</v>
      </c>
      <c r="J7" s="35">
        <v>14</v>
      </c>
      <c r="K7" s="35" t="str">
        <f>IF(J7&gt;=52,"Long",IF(J7&gt;=24,"Intermediate",IF(J7&lt;24,"Short")))</f>
        <v>Short</v>
      </c>
      <c r="L7" s="39">
        <v>230</v>
      </c>
      <c r="M7" s="39">
        <v>5.0999999999999996</v>
      </c>
      <c r="N7" s="39" t="s">
        <v>35</v>
      </c>
      <c r="O7" s="93">
        <v>1.1000000000000001</v>
      </c>
      <c r="P7" s="39"/>
      <c r="Q7" s="39"/>
      <c r="R7" s="39">
        <v>226</v>
      </c>
      <c r="S7" s="39">
        <v>5.0999999999999996</v>
      </c>
      <c r="T7" s="39" t="s">
        <v>35</v>
      </c>
      <c r="U7" s="93">
        <v>1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>
        <v>230</v>
      </c>
      <c r="AK7" s="39">
        <v>-2.29</v>
      </c>
      <c r="AL7" s="39" t="s">
        <v>36</v>
      </c>
      <c r="AM7" s="39">
        <v>0.11</v>
      </c>
      <c r="AN7" s="39"/>
      <c r="AO7" s="39"/>
      <c r="AP7" s="39">
        <v>226</v>
      </c>
      <c r="AQ7" s="39">
        <v>-1.83</v>
      </c>
      <c r="AR7" s="39" t="s">
        <v>36</v>
      </c>
      <c r="AS7" s="39">
        <v>0.11</v>
      </c>
      <c r="AT7" s="39"/>
      <c r="AU7" s="39"/>
      <c r="AV7" s="39" t="s">
        <v>311</v>
      </c>
      <c r="AW7" s="39" t="s">
        <v>312</v>
      </c>
      <c r="AX7" s="39" t="s">
        <v>313</v>
      </c>
      <c r="AY7" s="39">
        <v>-0.46</v>
      </c>
      <c r="AZ7" s="39" t="s">
        <v>48</v>
      </c>
      <c r="BA7" s="39"/>
      <c r="BB7" s="39">
        <v>-0.77</v>
      </c>
      <c r="BC7" s="39">
        <v>-0.16</v>
      </c>
      <c r="BD7" s="40" t="s">
        <v>314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K10"/>
    </sheetView>
  </sheetViews>
  <sheetFormatPr defaultColWidth="9.08984375" defaultRowHeight="11.5" x14ac:dyDescent="0.25"/>
  <cols>
    <col min="1" max="1" width="14.54296875" style="24" bestFit="1" customWidth="1"/>
    <col min="2" max="2" width="9.54296875" style="24" bestFit="1" customWidth="1"/>
    <col min="3" max="3" width="17.08984375" style="24" bestFit="1" customWidth="1"/>
    <col min="4" max="4" width="13.08984375" style="24" bestFit="1" customWidth="1"/>
    <col min="5" max="5" width="17.453125" style="24" bestFit="1" customWidth="1"/>
    <col min="6" max="6" width="19.6328125" style="24" bestFit="1" customWidth="1"/>
    <col min="7" max="7" width="24.6328125" style="24" bestFit="1" customWidth="1"/>
    <col min="8" max="8" width="16.453125" style="24" bestFit="1" customWidth="1"/>
    <col min="9" max="9" width="14.90625" style="2" bestFit="1" customWidth="1"/>
    <col min="10" max="10" width="4.6328125" style="2" bestFit="1" customWidth="1"/>
    <col min="11" max="11" width="15.6328125" style="2" bestFit="1" customWidth="1"/>
    <col min="12" max="16384" width="9.08984375" style="24"/>
  </cols>
  <sheetData>
    <row r="1" spans="1:11" ht="13" x14ac:dyDescent="0.3">
      <c r="A1" s="96" t="s">
        <v>563</v>
      </c>
    </row>
    <row r="2" spans="1:11" s="74" customFormat="1" x14ac:dyDescent="0.25">
      <c r="A2" s="25" t="s">
        <v>1</v>
      </c>
      <c r="B2" s="26" t="s">
        <v>0</v>
      </c>
      <c r="C2" s="26" t="s">
        <v>3</v>
      </c>
      <c r="D2" s="26" t="s">
        <v>12</v>
      </c>
      <c r="E2" s="26" t="s">
        <v>13</v>
      </c>
      <c r="F2" s="47" t="s">
        <v>8</v>
      </c>
      <c r="G2" s="26" t="s">
        <v>6</v>
      </c>
      <c r="H2" s="26" t="s">
        <v>7</v>
      </c>
      <c r="I2" s="27" t="s">
        <v>11</v>
      </c>
      <c r="J2" s="27" t="s">
        <v>9</v>
      </c>
      <c r="K2" s="28" t="s">
        <v>10</v>
      </c>
    </row>
    <row r="3" spans="1:11" s="44" customFormat="1" x14ac:dyDescent="0.35">
      <c r="A3" s="33" t="s">
        <v>303</v>
      </c>
      <c r="B3" s="16" t="s">
        <v>56</v>
      </c>
      <c r="C3" s="16" t="s">
        <v>304</v>
      </c>
      <c r="D3" s="16" t="s">
        <v>2</v>
      </c>
      <c r="E3" s="16" t="s">
        <v>24</v>
      </c>
      <c r="F3" s="16" t="s">
        <v>55</v>
      </c>
      <c r="G3" s="16">
        <v>13</v>
      </c>
      <c r="H3" s="16" t="str">
        <f t="shared" ref="H3:H4" si="0">IF(G3&gt;=52,"Long",IF(G3&gt;=24,"Intermediate",IF(G3&lt;24,"Short")))</f>
        <v>Short</v>
      </c>
      <c r="I3" s="4">
        <v>23</v>
      </c>
      <c r="J3" s="4">
        <v>56</v>
      </c>
      <c r="K3" s="37">
        <v>59</v>
      </c>
    </row>
    <row r="4" spans="1:11" s="44" customFormat="1" x14ac:dyDescent="0.35">
      <c r="A4" s="33" t="s">
        <v>303</v>
      </c>
      <c r="B4" s="16" t="s">
        <v>56</v>
      </c>
      <c r="C4" s="16" t="s">
        <v>304</v>
      </c>
      <c r="D4" s="16" t="s">
        <v>2</v>
      </c>
      <c r="E4" s="16" t="s">
        <v>18</v>
      </c>
      <c r="F4" s="16" t="s">
        <v>55</v>
      </c>
      <c r="G4" s="16">
        <v>13</v>
      </c>
      <c r="H4" s="16" t="str">
        <f t="shared" si="0"/>
        <v>Short</v>
      </c>
      <c r="I4" s="4">
        <v>58</v>
      </c>
      <c r="J4" s="4">
        <v>108</v>
      </c>
      <c r="K4" s="37">
        <v>116</v>
      </c>
    </row>
    <row r="5" spans="1:11" s="44" customFormat="1" x14ac:dyDescent="0.35">
      <c r="A5" s="33" t="s">
        <v>303</v>
      </c>
      <c r="B5" s="16" t="s">
        <v>56</v>
      </c>
      <c r="C5" s="16" t="s">
        <v>304</v>
      </c>
      <c r="D5" s="16" t="s">
        <v>2</v>
      </c>
      <c r="E5" s="16" t="s">
        <v>16</v>
      </c>
      <c r="F5" s="16" t="s">
        <v>55</v>
      </c>
      <c r="G5" s="16">
        <v>13</v>
      </c>
      <c r="H5" s="16" t="str">
        <f t="shared" ref="H5:H10" si="1">IF(G5&gt;=52,"Long",IF(G5&gt;=24,"Intermediate",IF(G5&lt;24,"Short")))</f>
        <v>Short</v>
      </c>
      <c r="I5" s="4">
        <v>62</v>
      </c>
      <c r="J5" s="4">
        <v>108</v>
      </c>
      <c r="K5" s="37">
        <v>112</v>
      </c>
    </row>
    <row r="6" spans="1:11" s="44" customFormat="1" x14ac:dyDescent="0.35">
      <c r="A6" s="33" t="s">
        <v>303</v>
      </c>
      <c r="B6" s="16" t="s">
        <v>56</v>
      </c>
      <c r="C6" s="16" t="s">
        <v>304</v>
      </c>
      <c r="D6" s="16" t="s">
        <v>15</v>
      </c>
      <c r="E6" s="16" t="s">
        <v>15</v>
      </c>
      <c r="F6" s="16" t="s">
        <v>55</v>
      </c>
      <c r="G6" s="16">
        <v>13</v>
      </c>
      <c r="H6" s="16" t="str">
        <f t="shared" si="1"/>
        <v>Short</v>
      </c>
      <c r="I6" s="4">
        <v>49</v>
      </c>
      <c r="J6" s="4">
        <v>113</v>
      </c>
      <c r="K6" s="37">
        <v>117</v>
      </c>
    </row>
    <row r="7" spans="1:11" s="44" customFormat="1" x14ac:dyDescent="0.35">
      <c r="A7" s="33" t="s">
        <v>309</v>
      </c>
      <c r="B7" s="16" t="s">
        <v>56</v>
      </c>
      <c r="C7" s="16" t="s">
        <v>304</v>
      </c>
      <c r="D7" s="16" t="s">
        <v>2</v>
      </c>
      <c r="E7" s="16" t="s">
        <v>18</v>
      </c>
      <c r="F7" s="16" t="s">
        <v>55</v>
      </c>
      <c r="G7" s="16">
        <v>12</v>
      </c>
      <c r="H7" s="16" t="str">
        <f t="shared" si="1"/>
        <v>Short</v>
      </c>
      <c r="I7" s="4">
        <v>111</v>
      </c>
      <c r="J7" s="4">
        <v>195</v>
      </c>
      <c r="K7" s="37">
        <v>198</v>
      </c>
    </row>
    <row r="8" spans="1:11" s="44" customFormat="1" x14ac:dyDescent="0.35">
      <c r="A8" s="33" t="s">
        <v>309</v>
      </c>
      <c r="B8" s="16" t="s">
        <v>56</v>
      </c>
      <c r="C8" s="16" t="s">
        <v>304</v>
      </c>
      <c r="D8" s="16" t="s">
        <v>15</v>
      </c>
      <c r="E8" s="16" t="s">
        <v>15</v>
      </c>
      <c r="F8" s="16" t="s">
        <v>55</v>
      </c>
      <c r="G8" s="16">
        <v>12</v>
      </c>
      <c r="H8" s="16" t="str">
        <f t="shared" si="1"/>
        <v>Short</v>
      </c>
      <c r="I8" s="4">
        <v>97</v>
      </c>
      <c r="J8" s="4">
        <v>199</v>
      </c>
      <c r="K8" s="37">
        <v>203</v>
      </c>
    </row>
    <row r="9" spans="1:11" s="44" customFormat="1" x14ac:dyDescent="0.35">
      <c r="A9" s="33" t="s">
        <v>310</v>
      </c>
      <c r="B9" s="16" t="s">
        <v>63</v>
      </c>
      <c r="C9" s="16" t="s">
        <v>304</v>
      </c>
      <c r="D9" s="16" t="s">
        <v>2</v>
      </c>
      <c r="E9" s="16" t="s">
        <v>18</v>
      </c>
      <c r="F9" s="16" t="s">
        <v>55</v>
      </c>
      <c r="G9" s="16">
        <v>14</v>
      </c>
      <c r="H9" s="16" t="str">
        <f t="shared" si="1"/>
        <v>Short</v>
      </c>
      <c r="I9" s="4">
        <v>158</v>
      </c>
      <c r="J9" s="4">
        <v>230</v>
      </c>
      <c r="K9" s="37">
        <v>232</v>
      </c>
    </row>
    <row r="10" spans="1:11" s="44" customFormat="1" x14ac:dyDescent="0.35">
      <c r="A10" s="34" t="s">
        <v>310</v>
      </c>
      <c r="B10" s="35" t="s">
        <v>63</v>
      </c>
      <c r="C10" s="35" t="s">
        <v>304</v>
      </c>
      <c r="D10" s="35" t="s">
        <v>15</v>
      </c>
      <c r="E10" s="35" t="s">
        <v>15</v>
      </c>
      <c r="F10" s="35" t="s">
        <v>55</v>
      </c>
      <c r="G10" s="35">
        <v>14</v>
      </c>
      <c r="H10" s="35" t="str">
        <f t="shared" si="1"/>
        <v>Short</v>
      </c>
      <c r="I10" s="39">
        <v>118</v>
      </c>
      <c r="J10" s="39">
        <v>226</v>
      </c>
      <c r="K10" s="40">
        <v>226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A68" sqref="A2:K68"/>
    </sheetView>
  </sheetViews>
  <sheetFormatPr defaultColWidth="9.08984375" defaultRowHeight="14.5" x14ac:dyDescent="0.35"/>
  <cols>
    <col min="1" max="1" width="17.36328125" style="22" bestFit="1" customWidth="1"/>
    <col min="2" max="2" width="8.90625" style="22" bestFit="1" customWidth="1"/>
    <col min="3" max="3" width="16" style="22" bestFit="1" customWidth="1"/>
    <col min="4" max="4" width="12.08984375" style="22" bestFit="1" customWidth="1"/>
    <col min="5" max="5" width="50" style="22" bestFit="1" customWidth="1"/>
    <col min="6" max="6" width="18" style="22" bestFit="1" customWidth="1"/>
    <col min="7" max="7" width="22.36328125" style="23" bestFit="1" customWidth="1"/>
    <col min="8" max="8" width="15" style="22" bestFit="1" customWidth="1"/>
    <col min="9" max="11" width="15.6328125" style="7" customWidth="1"/>
    <col min="12" max="16384" width="9.08984375" style="6"/>
  </cols>
  <sheetData>
    <row r="1" spans="1:11" s="95" customFormat="1" ht="13" x14ac:dyDescent="0.3">
      <c r="A1" s="100" t="s">
        <v>538</v>
      </c>
      <c r="B1" s="97"/>
      <c r="C1" s="97"/>
      <c r="D1" s="97"/>
      <c r="E1" s="97"/>
      <c r="F1" s="97"/>
      <c r="G1" s="98"/>
      <c r="H1" s="97"/>
      <c r="I1" s="99"/>
      <c r="J1" s="99"/>
      <c r="K1" s="99"/>
    </row>
    <row r="2" spans="1:11" s="51" customFormat="1" x14ac:dyDescent="0.35">
      <c r="A2" s="25" t="s">
        <v>1</v>
      </c>
      <c r="B2" s="26" t="s">
        <v>0</v>
      </c>
      <c r="C2" s="26" t="s">
        <v>3</v>
      </c>
      <c r="D2" s="26" t="s">
        <v>12</v>
      </c>
      <c r="E2" s="26" t="s">
        <v>13</v>
      </c>
      <c r="F2" s="47" t="s">
        <v>8</v>
      </c>
      <c r="G2" s="26" t="s">
        <v>6</v>
      </c>
      <c r="H2" s="26" t="s">
        <v>7</v>
      </c>
      <c r="I2" s="27" t="s">
        <v>11</v>
      </c>
      <c r="J2" s="27" t="s">
        <v>9</v>
      </c>
      <c r="K2" s="28" t="s">
        <v>10</v>
      </c>
    </row>
    <row r="3" spans="1:11" s="52" customFormat="1" x14ac:dyDescent="0.35">
      <c r="A3" s="36" t="s">
        <v>180</v>
      </c>
      <c r="B3" s="16" t="s">
        <v>56</v>
      </c>
      <c r="C3" s="16" t="s">
        <v>181</v>
      </c>
      <c r="D3" s="16" t="s">
        <v>61</v>
      </c>
      <c r="E3" s="16" t="s">
        <v>74</v>
      </c>
      <c r="F3" s="16" t="s">
        <v>255</v>
      </c>
      <c r="G3" s="16">
        <v>12</v>
      </c>
      <c r="H3" s="16" t="str">
        <f>IF(G3&gt;=52,"Long",IF(G3&gt;=24,"Intermediate",IF(G3&lt;24,"Short")))</f>
        <v>Short</v>
      </c>
      <c r="I3" s="4">
        <v>40</v>
      </c>
      <c r="J3" s="4">
        <v>82</v>
      </c>
      <c r="K3" s="37" t="s">
        <v>41</v>
      </c>
    </row>
    <row r="4" spans="1:11" s="53" customFormat="1" ht="13" x14ac:dyDescent="0.3">
      <c r="A4" s="33" t="s">
        <v>180</v>
      </c>
      <c r="B4" s="16" t="s">
        <v>56</v>
      </c>
      <c r="C4" s="16" t="s">
        <v>181</v>
      </c>
      <c r="D4" s="16" t="s">
        <v>15</v>
      </c>
      <c r="E4" s="16" t="s">
        <v>15</v>
      </c>
      <c r="F4" s="16" t="s">
        <v>255</v>
      </c>
      <c r="G4" s="16">
        <v>12</v>
      </c>
      <c r="H4" s="16" t="str">
        <f t="shared" ref="H4:H65" si="0">IF(G4&gt;=52,"Long",IF(G4&gt;=26,"Intermediate",IF(G4&lt;26,"Short")))</f>
        <v>Short</v>
      </c>
      <c r="I4" s="4">
        <v>20</v>
      </c>
      <c r="J4" s="4">
        <v>85</v>
      </c>
      <c r="K4" s="37" t="s">
        <v>41</v>
      </c>
    </row>
    <row r="5" spans="1:11" s="52" customFormat="1" x14ac:dyDescent="0.35">
      <c r="A5" s="33" t="s">
        <v>182</v>
      </c>
      <c r="B5" s="16" t="s">
        <v>56</v>
      </c>
      <c r="C5" s="16" t="s">
        <v>181</v>
      </c>
      <c r="D5" s="16" t="s">
        <v>61</v>
      </c>
      <c r="E5" s="16" t="s">
        <v>183</v>
      </c>
      <c r="F5" s="16" t="s">
        <v>255</v>
      </c>
      <c r="G5" s="16">
        <v>12</v>
      </c>
      <c r="H5" s="16" t="str">
        <f t="shared" si="0"/>
        <v>Short</v>
      </c>
      <c r="I5" s="4">
        <v>34</v>
      </c>
      <c r="J5" s="4">
        <v>96</v>
      </c>
      <c r="K5" s="37">
        <v>99</v>
      </c>
    </row>
    <row r="6" spans="1:11" s="52" customFormat="1" x14ac:dyDescent="0.35">
      <c r="A6" s="33" t="s">
        <v>182</v>
      </c>
      <c r="B6" s="16" t="s">
        <v>56</v>
      </c>
      <c r="C6" s="16" t="s">
        <v>181</v>
      </c>
      <c r="D6" s="16" t="s">
        <v>61</v>
      </c>
      <c r="E6" s="16" t="s">
        <v>76</v>
      </c>
      <c r="F6" s="16" t="s">
        <v>255</v>
      </c>
      <c r="G6" s="16">
        <v>12</v>
      </c>
      <c r="H6" s="16" t="str">
        <f t="shared" si="0"/>
        <v>Short</v>
      </c>
      <c r="I6" s="4">
        <v>32</v>
      </c>
      <c r="J6" s="4">
        <v>96</v>
      </c>
      <c r="K6" s="37">
        <v>99</v>
      </c>
    </row>
    <row r="7" spans="1:11" s="52" customFormat="1" x14ac:dyDescent="0.35">
      <c r="A7" s="33" t="s">
        <v>182</v>
      </c>
      <c r="B7" s="16" t="s">
        <v>56</v>
      </c>
      <c r="C7" s="16" t="s">
        <v>181</v>
      </c>
      <c r="D7" s="16" t="s">
        <v>61</v>
      </c>
      <c r="E7" s="16" t="s">
        <v>74</v>
      </c>
      <c r="F7" s="16" t="s">
        <v>255</v>
      </c>
      <c r="G7" s="16">
        <v>12</v>
      </c>
      <c r="H7" s="16" t="str">
        <f t="shared" si="0"/>
        <v>Short</v>
      </c>
      <c r="I7" s="4">
        <v>43</v>
      </c>
      <c r="J7" s="4">
        <v>98</v>
      </c>
      <c r="K7" s="37">
        <v>101</v>
      </c>
    </row>
    <row r="8" spans="1:11" s="52" customFormat="1" x14ac:dyDescent="0.35">
      <c r="A8" s="33" t="s">
        <v>182</v>
      </c>
      <c r="B8" s="16" t="s">
        <v>56</v>
      </c>
      <c r="C8" s="16" t="s">
        <v>181</v>
      </c>
      <c r="D8" s="16" t="s">
        <v>15</v>
      </c>
      <c r="E8" s="16" t="s">
        <v>15</v>
      </c>
      <c r="F8" s="16" t="s">
        <v>255</v>
      </c>
      <c r="G8" s="16">
        <v>12</v>
      </c>
      <c r="H8" s="16" t="str">
        <f t="shared" si="0"/>
        <v>Short</v>
      </c>
      <c r="I8" s="4">
        <v>28</v>
      </c>
      <c r="J8" s="4">
        <v>93</v>
      </c>
      <c r="K8" s="37">
        <v>96</v>
      </c>
    </row>
    <row r="9" spans="1:11" s="52" customFormat="1" x14ac:dyDescent="0.35">
      <c r="A9" s="33" t="s">
        <v>185</v>
      </c>
      <c r="B9" s="16" t="s">
        <v>56</v>
      </c>
      <c r="C9" s="16" t="s">
        <v>181</v>
      </c>
      <c r="D9" s="16" t="s">
        <v>61</v>
      </c>
      <c r="E9" s="16" t="s">
        <v>527</v>
      </c>
      <c r="F9" s="16" t="s">
        <v>55</v>
      </c>
      <c r="G9" s="16">
        <v>12</v>
      </c>
      <c r="H9" s="16" t="str">
        <f t="shared" si="0"/>
        <v>Short</v>
      </c>
      <c r="I9" s="4">
        <v>172</v>
      </c>
      <c r="J9" s="4">
        <v>267</v>
      </c>
      <c r="K9" s="37">
        <v>271</v>
      </c>
    </row>
    <row r="10" spans="1:11" s="52" customFormat="1" x14ac:dyDescent="0.35">
      <c r="A10" s="33" t="s">
        <v>185</v>
      </c>
      <c r="B10" s="16" t="s">
        <v>56</v>
      </c>
      <c r="C10" s="16" t="s">
        <v>181</v>
      </c>
      <c r="D10" s="16" t="s">
        <v>15</v>
      </c>
      <c r="E10" s="16" t="s">
        <v>15</v>
      </c>
      <c r="F10" s="16" t="s">
        <v>55</v>
      </c>
      <c r="G10" s="16">
        <v>12</v>
      </c>
      <c r="H10" s="16" t="str">
        <f t="shared" si="0"/>
        <v>Short</v>
      </c>
      <c r="I10" s="4">
        <v>73</v>
      </c>
      <c r="J10" s="4">
        <v>134</v>
      </c>
      <c r="K10" s="37">
        <v>135</v>
      </c>
    </row>
    <row r="11" spans="1:11" s="52" customFormat="1" x14ac:dyDescent="0.35">
      <c r="A11" s="33" t="s">
        <v>187</v>
      </c>
      <c r="B11" s="16" t="s">
        <v>63</v>
      </c>
      <c r="C11" s="16" t="s">
        <v>181</v>
      </c>
      <c r="D11" s="16" t="s">
        <v>61</v>
      </c>
      <c r="E11" s="16" t="s">
        <v>517</v>
      </c>
      <c r="F11" s="16" t="s">
        <v>55</v>
      </c>
      <c r="G11" s="16">
        <v>14</v>
      </c>
      <c r="H11" s="16" t="str">
        <f t="shared" si="0"/>
        <v>Short</v>
      </c>
      <c r="I11" s="4">
        <v>84</v>
      </c>
      <c r="J11" s="4">
        <v>149</v>
      </c>
      <c r="K11" s="37">
        <v>151</v>
      </c>
    </row>
    <row r="12" spans="1:11" s="52" customFormat="1" x14ac:dyDescent="0.35">
      <c r="A12" s="33" t="s">
        <v>187</v>
      </c>
      <c r="B12" s="16" t="s">
        <v>63</v>
      </c>
      <c r="C12" s="16" t="s">
        <v>181</v>
      </c>
      <c r="D12" s="16" t="s">
        <v>15</v>
      </c>
      <c r="E12" s="16" t="s">
        <v>15</v>
      </c>
      <c r="F12" s="16" t="s">
        <v>55</v>
      </c>
      <c r="G12" s="16">
        <v>14</v>
      </c>
      <c r="H12" s="16" t="str">
        <f t="shared" si="0"/>
        <v>Short</v>
      </c>
      <c r="I12" s="4">
        <v>84</v>
      </c>
      <c r="J12" s="4">
        <v>150</v>
      </c>
      <c r="K12" s="37">
        <v>151</v>
      </c>
    </row>
    <row r="13" spans="1:11" s="52" customFormat="1" x14ac:dyDescent="0.35">
      <c r="A13" s="33" t="s">
        <v>189</v>
      </c>
      <c r="B13" s="16" t="s">
        <v>56</v>
      </c>
      <c r="C13" s="16" t="s">
        <v>181</v>
      </c>
      <c r="D13" s="16" t="s">
        <v>61</v>
      </c>
      <c r="E13" s="16" t="s">
        <v>76</v>
      </c>
      <c r="F13" s="16" t="s">
        <v>255</v>
      </c>
      <c r="G13" s="16">
        <v>14</v>
      </c>
      <c r="H13" s="16" t="str">
        <f t="shared" si="0"/>
        <v>Short</v>
      </c>
      <c r="I13" s="4">
        <v>39</v>
      </c>
      <c r="J13" s="4">
        <v>134</v>
      </c>
      <c r="K13" s="37" t="s">
        <v>41</v>
      </c>
    </row>
    <row r="14" spans="1:11" s="52" customFormat="1" x14ac:dyDescent="0.35">
      <c r="A14" s="33" t="s">
        <v>189</v>
      </c>
      <c r="B14" s="16" t="s">
        <v>56</v>
      </c>
      <c r="C14" s="16" t="s">
        <v>181</v>
      </c>
      <c r="D14" s="16" t="s">
        <v>61</v>
      </c>
      <c r="E14" s="16" t="s">
        <v>74</v>
      </c>
      <c r="F14" s="16" t="s">
        <v>255</v>
      </c>
      <c r="G14" s="16">
        <v>14</v>
      </c>
      <c r="H14" s="16" t="str">
        <f t="shared" si="0"/>
        <v>Short</v>
      </c>
      <c r="I14" s="4">
        <v>16</v>
      </c>
      <c r="J14" s="4">
        <v>45</v>
      </c>
      <c r="K14" s="37" t="s">
        <v>41</v>
      </c>
    </row>
    <row r="15" spans="1:11" s="52" customFormat="1" x14ac:dyDescent="0.35">
      <c r="A15" s="33" t="s">
        <v>189</v>
      </c>
      <c r="B15" s="16" t="s">
        <v>56</v>
      </c>
      <c r="C15" s="16" t="s">
        <v>181</v>
      </c>
      <c r="D15" s="16" t="s">
        <v>15</v>
      </c>
      <c r="E15" s="16" t="s">
        <v>15</v>
      </c>
      <c r="F15" s="16" t="s">
        <v>255</v>
      </c>
      <c r="G15" s="16">
        <v>14</v>
      </c>
      <c r="H15" s="16" t="str">
        <f t="shared" si="0"/>
        <v>Short</v>
      </c>
      <c r="I15" s="4">
        <v>29</v>
      </c>
      <c r="J15" s="4">
        <v>135</v>
      </c>
      <c r="K15" s="37" t="s">
        <v>41</v>
      </c>
    </row>
    <row r="16" spans="1:11" s="52" customFormat="1" x14ac:dyDescent="0.35">
      <c r="A16" s="33" t="s">
        <v>190</v>
      </c>
      <c r="B16" s="16" t="s">
        <v>56</v>
      </c>
      <c r="C16" s="16" t="s">
        <v>181</v>
      </c>
      <c r="D16" s="16" t="s">
        <v>61</v>
      </c>
      <c r="E16" s="16" t="s">
        <v>191</v>
      </c>
      <c r="F16" s="16" t="s">
        <v>55</v>
      </c>
      <c r="G16" s="16">
        <v>13</v>
      </c>
      <c r="H16" s="16" t="str">
        <f t="shared" si="0"/>
        <v>Short</v>
      </c>
      <c r="I16" s="4">
        <v>31</v>
      </c>
      <c r="J16" s="4">
        <v>62</v>
      </c>
      <c r="K16" s="37" t="s">
        <v>41</v>
      </c>
    </row>
    <row r="17" spans="1:11" s="52" customFormat="1" x14ac:dyDescent="0.35">
      <c r="A17" s="33" t="s">
        <v>190</v>
      </c>
      <c r="B17" s="16" t="s">
        <v>56</v>
      </c>
      <c r="C17" s="16" t="s">
        <v>181</v>
      </c>
      <c r="D17" s="16" t="s">
        <v>61</v>
      </c>
      <c r="E17" s="16" t="s">
        <v>194</v>
      </c>
      <c r="F17" s="16" t="s">
        <v>55</v>
      </c>
      <c r="G17" s="16">
        <v>13</v>
      </c>
      <c r="H17" s="16" t="str">
        <f t="shared" si="0"/>
        <v>Short</v>
      </c>
      <c r="I17" s="4">
        <v>25</v>
      </c>
      <c r="J17" s="4">
        <v>56</v>
      </c>
      <c r="K17" s="37" t="s">
        <v>41</v>
      </c>
    </row>
    <row r="18" spans="1:11" s="52" customFormat="1" x14ac:dyDescent="0.35">
      <c r="A18" s="33" t="s">
        <v>190</v>
      </c>
      <c r="B18" s="16" t="s">
        <v>56</v>
      </c>
      <c r="C18" s="16" t="s">
        <v>181</v>
      </c>
      <c r="D18" s="16" t="s">
        <v>61</v>
      </c>
      <c r="E18" s="16" t="s">
        <v>195</v>
      </c>
      <c r="F18" s="16" t="s">
        <v>55</v>
      </c>
      <c r="G18" s="16">
        <v>13</v>
      </c>
      <c r="H18" s="16" t="str">
        <f t="shared" si="0"/>
        <v>Short</v>
      </c>
      <c r="I18" s="4">
        <v>66</v>
      </c>
      <c r="J18" s="4">
        <v>116</v>
      </c>
      <c r="K18" s="37">
        <v>117</v>
      </c>
    </row>
    <row r="19" spans="1:11" s="52" customFormat="1" x14ac:dyDescent="0.35">
      <c r="A19" s="33" t="s">
        <v>190</v>
      </c>
      <c r="B19" s="16" t="s">
        <v>56</v>
      </c>
      <c r="C19" s="16" t="s">
        <v>181</v>
      </c>
      <c r="D19" s="16" t="s">
        <v>61</v>
      </c>
      <c r="E19" s="16" t="s">
        <v>76</v>
      </c>
      <c r="F19" s="16" t="s">
        <v>55</v>
      </c>
      <c r="G19" s="16">
        <v>13</v>
      </c>
      <c r="H19" s="16" t="str">
        <f t="shared" si="0"/>
        <v>Short</v>
      </c>
      <c r="I19" s="4">
        <v>28</v>
      </c>
      <c r="J19" s="4">
        <v>66</v>
      </c>
      <c r="K19" s="37" t="s">
        <v>41</v>
      </c>
    </row>
    <row r="20" spans="1:11" s="52" customFormat="1" x14ac:dyDescent="0.35">
      <c r="A20" s="33" t="s">
        <v>190</v>
      </c>
      <c r="B20" s="16" t="s">
        <v>56</v>
      </c>
      <c r="C20" s="16" t="s">
        <v>181</v>
      </c>
      <c r="D20" s="16" t="s">
        <v>15</v>
      </c>
      <c r="E20" s="16" t="s">
        <v>15</v>
      </c>
      <c r="F20" s="16" t="s">
        <v>55</v>
      </c>
      <c r="G20" s="16">
        <v>13</v>
      </c>
      <c r="H20" s="16" t="str">
        <f t="shared" si="0"/>
        <v>Short</v>
      </c>
      <c r="I20" s="4">
        <v>57</v>
      </c>
      <c r="J20" s="4">
        <v>120</v>
      </c>
      <c r="K20" s="37" t="s">
        <v>41</v>
      </c>
    </row>
    <row r="21" spans="1:11" s="52" customFormat="1" x14ac:dyDescent="0.35">
      <c r="A21" s="33" t="s">
        <v>201</v>
      </c>
      <c r="B21" s="16" t="s">
        <v>56</v>
      </c>
      <c r="C21" s="16" t="s">
        <v>181</v>
      </c>
      <c r="D21" s="16" t="s">
        <v>61</v>
      </c>
      <c r="E21" s="16" t="s">
        <v>76</v>
      </c>
      <c r="F21" s="16" t="s">
        <v>55</v>
      </c>
      <c r="G21" s="16">
        <v>15</v>
      </c>
      <c r="H21" s="16" t="str">
        <f t="shared" si="0"/>
        <v>Short</v>
      </c>
      <c r="I21" s="4">
        <v>49</v>
      </c>
      <c r="J21" s="4">
        <v>99</v>
      </c>
      <c r="K21" s="37" t="s">
        <v>41</v>
      </c>
    </row>
    <row r="22" spans="1:11" s="52" customFormat="1" x14ac:dyDescent="0.35">
      <c r="A22" s="33" t="s">
        <v>201</v>
      </c>
      <c r="B22" s="16" t="s">
        <v>56</v>
      </c>
      <c r="C22" s="16" t="s">
        <v>181</v>
      </c>
      <c r="D22" s="16" t="s">
        <v>15</v>
      </c>
      <c r="E22" s="16" t="s">
        <v>15</v>
      </c>
      <c r="F22" s="16" t="s">
        <v>55</v>
      </c>
      <c r="G22" s="16">
        <v>15</v>
      </c>
      <c r="H22" s="16" t="str">
        <f t="shared" si="0"/>
        <v>Short</v>
      </c>
      <c r="I22" s="4">
        <v>45</v>
      </c>
      <c r="J22" s="4">
        <v>95</v>
      </c>
      <c r="K22" s="37" t="s">
        <v>41</v>
      </c>
    </row>
    <row r="23" spans="1:11" s="52" customFormat="1" x14ac:dyDescent="0.35">
      <c r="A23" s="33" t="s">
        <v>196</v>
      </c>
      <c r="B23" s="16" t="s">
        <v>56</v>
      </c>
      <c r="C23" s="16" t="s">
        <v>197</v>
      </c>
      <c r="D23" s="16" t="s">
        <v>61</v>
      </c>
      <c r="E23" s="16" t="s">
        <v>183</v>
      </c>
      <c r="F23" s="16" t="s">
        <v>55</v>
      </c>
      <c r="G23" s="16">
        <v>13</v>
      </c>
      <c r="H23" s="16" t="str">
        <f t="shared" si="0"/>
        <v>Short</v>
      </c>
      <c r="I23" s="4">
        <v>34</v>
      </c>
      <c r="J23" s="4">
        <v>87</v>
      </c>
      <c r="K23" s="37" t="s">
        <v>41</v>
      </c>
    </row>
    <row r="24" spans="1:11" s="52" customFormat="1" x14ac:dyDescent="0.35">
      <c r="A24" s="33" t="s">
        <v>196</v>
      </c>
      <c r="B24" s="16" t="s">
        <v>56</v>
      </c>
      <c r="C24" s="16" t="s">
        <v>197</v>
      </c>
      <c r="D24" s="16" t="s">
        <v>61</v>
      </c>
      <c r="E24" s="16" t="s">
        <v>76</v>
      </c>
      <c r="F24" s="16" t="s">
        <v>55</v>
      </c>
      <c r="G24" s="16">
        <v>13</v>
      </c>
      <c r="H24" s="16" t="str">
        <f t="shared" si="0"/>
        <v>Short</v>
      </c>
      <c r="I24" s="4">
        <v>40</v>
      </c>
      <c r="J24" s="4">
        <v>98</v>
      </c>
      <c r="K24" s="37" t="s">
        <v>41</v>
      </c>
    </row>
    <row r="25" spans="1:11" s="52" customFormat="1" x14ac:dyDescent="0.35">
      <c r="A25" s="33" t="s">
        <v>196</v>
      </c>
      <c r="B25" s="16" t="s">
        <v>56</v>
      </c>
      <c r="C25" s="16" t="s">
        <v>197</v>
      </c>
      <c r="D25" s="16" t="s">
        <v>61</v>
      </c>
      <c r="E25" s="16" t="s">
        <v>74</v>
      </c>
      <c r="F25" s="16" t="s">
        <v>55</v>
      </c>
      <c r="G25" s="16">
        <v>13</v>
      </c>
      <c r="H25" s="16" t="str">
        <f t="shared" si="0"/>
        <v>Short</v>
      </c>
      <c r="I25" s="4">
        <v>46</v>
      </c>
      <c r="J25" s="4">
        <v>88</v>
      </c>
      <c r="K25" s="37">
        <v>90</v>
      </c>
    </row>
    <row r="26" spans="1:11" s="52" customFormat="1" x14ac:dyDescent="0.35">
      <c r="A26" s="33" t="s">
        <v>196</v>
      </c>
      <c r="B26" s="16" t="s">
        <v>56</v>
      </c>
      <c r="C26" s="16" t="s">
        <v>197</v>
      </c>
      <c r="D26" s="16" t="s">
        <v>15</v>
      </c>
      <c r="E26" s="16" t="s">
        <v>15</v>
      </c>
      <c r="F26" s="16" t="s">
        <v>55</v>
      </c>
      <c r="G26" s="16">
        <v>13</v>
      </c>
      <c r="H26" s="16" t="str">
        <f t="shared" si="0"/>
        <v>Short</v>
      </c>
      <c r="I26" s="4">
        <v>16</v>
      </c>
      <c r="J26" s="4">
        <v>93</v>
      </c>
      <c r="K26" s="37" t="s">
        <v>41</v>
      </c>
    </row>
    <row r="27" spans="1:11" s="52" customFormat="1" x14ac:dyDescent="0.35">
      <c r="A27" s="33" t="s">
        <v>256</v>
      </c>
      <c r="B27" s="16" t="s">
        <v>56</v>
      </c>
      <c r="C27" s="16" t="s">
        <v>197</v>
      </c>
      <c r="D27" s="16" t="s">
        <v>61</v>
      </c>
      <c r="E27" s="16" t="s">
        <v>191</v>
      </c>
      <c r="F27" s="16" t="s">
        <v>55</v>
      </c>
      <c r="G27" s="16">
        <v>13</v>
      </c>
      <c r="H27" s="16" t="str">
        <f t="shared" si="0"/>
        <v>Short</v>
      </c>
      <c r="I27" s="4">
        <v>57</v>
      </c>
      <c r="J27" s="4">
        <v>107</v>
      </c>
      <c r="K27" s="37" t="s">
        <v>41</v>
      </c>
    </row>
    <row r="28" spans="1:11" s="52" customFormat="1" x14ac:dyDescent="0.35">
      <c r="A28" s="33" t="s">
        <v>256</v>
      </c>
      <c r="B28" s="16" t="s">
        <v>56</v>
      </c>
      <c r="C28" s="16" t="s">
        <v>197</v>
      </c>
      <c r="D28" s="16" t="s">
        <v>61</v>
      </c>
      <c r="E28" s="16" t="s">
        <v>194</v>
      </c>
      <c r="F28" s="16" t="s">
        <v>55</v>
      </c>
      <c r="G28" s="16">
        <v>13</v>
      </c>
      <c r="H28" s="16" t="str">
        <f t="shared" si="0"/>
        <v>Short</v>
      </c>
      <c r="I28" s="4">
        <v>48</v>
      </c>
      <c r="J28" s="4">
        <v>82</v>
      </c>
      <c r="K28" s="37" t="s">
        <v>41</v>
      </c>
    </row>
    <row r="29" spans="1:11" s="52" customFormat="1" x14ac:dyDescent="0.35">
      <c r="A29" s="33" t="s">
        <v>256</v>
      </c>
      <c r="B29" s="16" t="s">
        <v>56</v>
      </c>
      <c r="C29" s="16" t="s">
        <v>197</v>
      </c>
      <c r="D29" s="16" t="s">
        <v>61</v>
      </c>
      <c r="E29" s="16" t="s">
        <v>195</v>
      </c>
      <c r="F29" s="16" t="s">
        <v>55</v>
      </c>
      <c r="G29" s="16">
        <v>13</v>
      </c>
      <c r="H29" s="16" t="str">
        <f t="shared" si="0"/>
        <v>Short</v>
      </c>
      <c r="I29" s="4">
        <v>52</v>
      </c>
      <c r="J29" s="4">
        <v>87</v>
      </c>
      <c r="K29" s="37" t="s">
        <v>41</v>
      </c>
    </row>
    <row r="30" spans="1:11" s="52" customFormat="1" x14ac:dyDescent="0.35">
      <c r="A30" s="33" t="s">
        <v>256</v>
      </c>
      <c r="B30" s="16" t="s">
        <v>56</v>
      </c>
      <c r="C30" s="16" t="s">
        <v>197</v>
      </c>
      <c r="D30" s="16" t="s">
        <v>15</v>
      </c>
      <c r="E30" s="16" t="s">
        <v>15</v>
      </c>
      <c r="F30" s="16" t="s">
        <v>55</v>
      </c>
      <c r="G30" s="16">
        <v>13</v>
      </c>
      <c r="H30" s="16" t="str">
        <f t="shared" si="0"/>
        <v>Short</v>
      </c>
      <c r="I30" s="4">
        <v>40</v>
      </c>
      <c r="J30" s="4">
        <v>95</v>
      </c>
      <c r="K30" s="37" t="s">
        <v>41</v>
      </c>
    </row>
    <row r="31" spans="1:11" s="52" customFormat="1" x14ac:dyDescent="0.35">
      <c r="A31" s="33" t="s">
        <v>203</v>
      </c>
      <c r="B31" s="16" t="s">
        <v>56</v>
      </c>
      <c r="C31" s="16" t="s">
        <v>204</v>
      </c>
      <c r="D31" s="16" t="s">
        <v>61</v>
      </c>
      <c r="E31" s="16" t="s">
        <v>518</v>
      </c>
      <c r="F31" s="16" t="s">
        <v>55</v>
      </c>
      <c r="G31" s="16">
        <v>12</v>
      </c>
      <c r="H31" s="16" t="str">
        <f t="shared" si="0"/>
        <v>Short</v>
      </c>
      <c r="I31" s="4">
        <v>83</v>
      </c>
      <c r="J31" s="4">
        <v>141</v>
      </c>
      <c r="K31" s="37" t="s">
        <v>41</v>
      </c>
    </row>
    <row r="32" spans="1:11" s="52" customFormat="1" x14ac:dyDescent="0.35">
      <c r="A32" s="33" t="s">
        <v>203</v>
      </c>
      <c r="B32" s="16" t="s">
        <v>56</v>
      </c>
      <c r="C32" s="16" t="s">
        <v>204</v>
      </c>
      <c r="D32" s="16" t="s">
        <v>61</v>
      </c>
      <c r="E32" s="16" t="s">
        <v>519</v>
      </c>
      <c r="F32" s="16" t="s">
        <v>55</v>
      </c>
      <c r="G32" s="16">
        <v>12</v>
      </c>
      <c r="H32" s="16" t="str">
        <f t="shared" si="0"/>
        <v>Short</v>
      </c>
      <c r="I32" s="4">
        <v>88</v>
      </c>
      <c r="J32" s="4">
        <v>132</v>
      </c>
      <c r="K32" s="37" t="s">
        <v>41</v>
      </c>
    </row>
    <row r="33" spans="1:11" s="52" customFormat="1" x14ac:dyDescent="0.35">
      <c r="A33" s="33" t="s">
        <v>203</v>
      </c>
      <c r="B33" s="16" t="s">
        <v>56</v>
      </c>
      <c r="C33" s="16" t="s">
        <v>204</v>
      </c>
      <c r="D33" s="16" t="s">
        <v>15</v>
      </c>
      <c r="E33" s="16" t="s">
        <v>15</v>
      </c>
      <c r="F33" s="16" t="s">
        <v>55</v>
      </c>
      <c r="G33" s="16">
        <v>12</v>
      </c>
      <c r="H33" s="16" t="str">
        <f t="shared" si="0"/>
        <v>Short</v>
      </c>
      <c r="I33" s="4">
        <v>24</v>
      </c>
      <c r="J33" s="4">
        <v>65</v>
      </c>
      <c r="K33" s="37" t="s">
        <v>41</v>
      </c>
    </row>
    <row r="34" spans="1:11" s="52" customFormat="1" x14ac:dyDescent="0.35">
      <c r="A34" s="33" t="s">
        <v>206</v>
      </c>
      <c r="B34" s="16" t="s">
        <v>56</v>
      </c>
      <c r="C34" s="16" t="s">
        <v>207</v>
      </c>
      <c r="D34" s="16" t="s">
        <v>61</v>
      </c>
      <c r="E34" s="16" t="s">
        <v>520</v>
      </c>
      <c r="F34" s="16" t="s">
        <v>55</v>
      </c>
      <c r="G34" s="16">
        <v>12</v>
      </c>
      <c r="H34" s="16" t="str">
        <f t="shared" si="0"/>
        <v>Short</v>
      </c>
      <c r="I34" s="4">
        <v>29</v>
      </c>
      <c r="J34" s="4">
        <v>69</v>
      </c>
      <c r="K34" s="37">
        <v>70</v>
      </c>
    </row>
    <row r="35" spans="1:11" s="52" customFormat="1" x14ac:dyDescent="0.35">
      <c r="A35" s="33" t="s">
        <v>206</v>
      </c>
      <c r="B35" s="16" t="s">
        <v>56</v>
      </c>
      <c r="C35" s="16" t="s">
        <v>207</v>
      </c>
      <c r="D35" s="16" t="s">
        <v>15</v>
      </c>
      <c r="E35" s="16" t="s">
        <v>15</v>
      </c>
      <c r="F35" s="16" t="s">
        <v>55</v>
      </c>
      <c r="G35" s="16">
        <v>12</v>
      </c>
      <c r="H35" s="16" t="str">
        <f t="shared" si="0"/>
        <v>Short</v>
      </c>
      <c r="I35" s="4">
        <v>11</v>
      </c>
      <c r="J35" s="4">
        <v>67</v>
      </c>
      <c r="K35" s="37">
        <v>67</v>
      </c>
    </row>
    <row r="36" spans="1:11" s="52" customFormat="1" x14ac:dyDescent="0.35">
      <c r="A36" s="33" t="s">
        <v>210</v>
      </c>
      <c r="B36" s="16" t="s">
        <v>56</v>
      </c>
      <c r="C36" s="16" t="s">
        <v>207</v>
      </c>
      <c r="D36" s="16" t="s">
        <v>61</v>
      </c>
      <c r="E36" s="16" t="s">
        <v>521</v>
      </c>
      <c r="F36" s="16" t="s">
        <v>257</v>
      </c>
      <c r="G36" s="16">
        <v>12</v>
      </c>
      <c r="H36" s="16" t="str">
        <f t="shared" si="0"/>
        <v>Short</v>
      </c>
      <c r="I36" s="4">
        <v>82</v>
      </c>
      <c r="J36" s="4">
        <v>110</v>
      </c>
      <c r="K36" s="37" t="s">
        <v>41</v>
      </c>
    </row>
    <row r="37" spans="1:11" s="52" customFormat="1" x14ac:dyDescent="0.35">
      <c r="A37" s="33" t="s">
        <v>210</v>
      </c>
      <c r="B37" s="16" t="s">
        <v>56</v>
      </c>
      <c r="C37" s="16" t="s">
        <v>207</v>
      </c>
      <c r="D37" s="16" t="s">
        <v>15</v>
      </c>
      <c r="E37" s="16" t="s">
        <v>15</v>
      </c>
      <c r="F37" s="16" t="s">
        <v>257</v>
      </c>
      <c r="G37" s="16">
        <v>12</v>
      </c>
      <c r="H37" s="16" t="str">
        <f t="shared" si="0"/>
        <v>Short</v>
      </c>
      <c r="I37" s="4">
        <v>72</v>
      </c>
      <c r="J37" s="4">
        <v>109</v>
      </c>
      <c r="K37" s="37" t="s">
        <v>41</v>
      </c>
    </row>
    <row r="38" spans="1:11" s="52" customFormat="1" x14ac:dyDescent="0.35">
      <c r="A38" s="33" t="s">
        <v>211</v>
      </c>
      <c r="B38" s="16" t="s">
        <v>63</v>
      </c>
      <c r="C38" s="16" t="s">
        <v>207</v>
      </c>
      <c r="D38" s="16" t="s">
        <v>61</v>
      </c>
      <c r="E38" s="16" t="s">
        <v>522</v>
      </c>
      <c r="F38" s="16" t="s">
        <v>55</v>
      </c>
      <c r="G38" s="4">
        <v>16</v>
      </c>
      <c r="H38" s="16" t="str">
        <f t="shared" si="0"/>
        <v>Short</v>
      </c>
      <c r="I38" s="4">
        <v>48</v>
      </c>
      <c r="J38" s="4">
        <v>105</v>
      </c>
      <c r="K38" s="37">
        <v>112</v>
      </c>
    </row>
    <row r="39" spans="1:11" s="52" customFormat="1" x14ac:dyDescent="0.35">
      <c r="A39" s="33" t="s">
        <v>211</v>
      </c>
      <c r="B39" s="16" t="s">
        <v>63</v>
      </c>
      <c r="C39" s="16" t="s">
        <v>207</v>
      </c>
      <c r="D39" s="16" t="s">
        <v>15</v>
      </c>
      <c r="E39" s="16" t="s">
        <v>15</v>
      </c>
      <c r="F39" s="16" t="s">
        <v>55</v>
      </c>
      <c r="G39" s="4">
        <v>16</v>
      </c>
      <c r="H39" s="16" t="str">
        <f t="shared" si="0"/>
        <v>Short</v>
      </c>
      <c r="I39" s="4">
        <v>33</v>
      </c>
      <c r="J39" s="4">
        <v>105</v>
      </c>
      <c r="K39" s="37">
        <v>108</v>
      </c>
    </row>
    <row r="40" spans="1:11" s="52" customFormat="1" x14ac:dyDescent="0.35">
      <c r="A40" s="33" t="s">
        <v>213</v>
      </c>
      <c r="B40" s="16" t="s">
        <v>56</v>
      </c>
      <c r="C40" s="16" t="s">
        <v>207</v>
      </c>
      <c r="D40" s="16" t="s">
        <v>61</v>
      </c>
      <c r="E40" s="16" t="s">
        <v>528</v>
      </c>
      <c r="F40" s="16" t="s">
        <v>55</v>
      </c>
      <c r="G40" s="16">
        <v>17</v>
      </c>
      <c r="H40" s="16" t="str">
        <f t="shared" si="0"/>
        <v>Short</v>
      </c>
      <c r="I40" s="4">
        <v>88</v>
      </c>
      <c r="J40" s="4">
        <v>183</v>
      </c>
      <c r="K40" s="37">
        <v>183</v>
      </c>
    </row>
    <row r="41" spans="1:11" s="52" customFormat="1" x14ac:dyDescent="0.35">
      <c r="A41" s="33" t="s">
        <v>213</v>
      </c>
      <c r="B41" s="16" t="s">
        <v>56</v>
      </c>
      <c r="C41" s="16" t="s">
        <v>207</v>
      </c>
      <c r="D41" s="16" t="s">
        <v>15</v>
      </c>
      <c r="E41" s="16" t="s">
        <v>15</v>
      </c>
      <c r="F41" s="16" t="s">
        <v>55</v>
      </c>
      <c r="G41" s="16">
        <v>17</v>
      </c>
      <c r="H41" s="16" t="str">
        <f t="shared" si="0"/>
        <v>Short</v>
      </c>
      <c r="I41" s="4">
        <v>98</v>
      </c>
      <c r="J41" s="4">
        <v>192</v>
      </c>
      <c r="K41" s="37">
        <v>194</v>
      </c>
    </row>
    <row r="42" spans="1:11" s="52" customFormat="1" x14ac:dyDescent="0.35">
      <c r="A42" s="33" t="s">
        <v>215</v>
      </c>
      <c r="B42" s="16" t="s">
        <v>56</v>
      </c>
      <c r="C42" s="16" t="s">
        <v>207</v>
      </c>
      <c r="D42" s="16" t="s">
        <v>58</v>
      </c>
      <c r="E42" s="16" t="s">
        <v>524</v>
      </c>
      <c r="F42" s="16" t="s">
        <v>55</v>
      </c>
      <c r="G42" s="16">
        <v>15</v>
      </c>
      <c r="H42" s="16" t="str">
        <f t="shared" si="0"/>
        <v>Short</v>
      </c>
      <c r="I42" s="4">
        <v>113</v>
      </c>
      <c r="J42" s="4">
        <v>196</v>
      </c>
      <c r="K42" s="37">
        <v>274</v>
      </c>
    </row>
    <row r="43" spans="1:11" s="52" customFormat="1" x14ac:dyDescent="0.35">
      <c r="A43" s="33" t="s">
        <v>215</v>
      </c>
      <c r="B43" s="16" t="s">
        <v>56</v>
      </c>
      <c r="C43" s="16" t="s">
        <v>207</v>
      </c>
      <c r="D43" s="16" t="s">
        <v>15</v>
      </c>
      <c r="E43" s="16" t="s">
        <v>15</v>
      </c>
      <c r="F43" s="16" t="s">
        <v>55</v>
      </c>
      <c r="G43" s="16">
        <v>15</v>
      </c>
      <c r="H43" s="16" t="str">
        <f t="shared" si="0"/>
        <v>Short</v>
      </c>
      <c r="I43" s="4">
        <v>109</v>
      </c>
      <c r="J43" s="4">
        <v>187</v>
      </c>
      <c r="K43" s="37">
        <v>265</v>
      </c>
    </row>
    <row r="44" spans="1:11" s="52" customFormat="1" x14ac:dyDescent="0.35">
      <c r="A44" s="33" t="s">
        <v>224</v>
      </c>
      <c r="B44" s="16" t="s">
        <v>56</v>
      </c>
      <c r="C44" s="16" t="s">
        <v>181</v>
      </c>
      <c r="D44" s="16" t="s">
        <v>2</v>
      </c>
      <c r="E44" s="16" t="s">
        <v>24</v>
      </c>
      <c r="F44" s="16" t="s">
        <v>255</v>
      </c>
      <c r="G44" s="16">
        <v>12</v>
      </c>
      <c r="H44" s="16" t="str">
        <f t="shared" si="0"/>
        <v>Short</v>
      </c>
      <c r="I44" s="4">
        <v>46</v>
      </c>
      <c r="J44" s="4">
        <v>115</v>
      </c>
      <c r="K44" s="37" t="s">
        <v>41</v>
      </c>
    </row>
    <row r="45" spans="1:11" s="52" customFormat="1" x14ac:dyDescent="0.35">
      <c r="A45" s="33" t="s">
        <v>224</v>
      </c>
      <c r="B45" s="16" t="s">
        <v>56</v>
      </c>
      <c r="C45" s="16" t="s">
        <v>181</v>
      </c>
      <c r="D45" s="16" t="s">
        <v>2</v>
      </c>
      <c r="E45" s="16" t="s">
        <v>18</v>
      </c>
      <c r="F45" s="16" t="s">
        <v>255</v>
      </c>
      <c r="G45" s="16">
        <v>12</v>
      </c>
      <c r="H45" s="16" t="str">
        <f t="shared" si="0"/>
        <v>Short</v>
      </c>
      <c r="I45" s="4">
        <v>55</v>
      </c>
      <c r="J45" s="4">
        <v>114</v>
      </c>
      <c r="K45" s="37" t="s">
        <v>41</v>
      </c>
    </row>
    <row r="46" spans="1:11" s="52" customFormat="1" x14ac:dyDescent="0.35">
      <c r="A46" s="33" t="s">
        <v>224</v>
      </c>
      <c r="B46" s="16" t="s">
        <v>56</v>
      </c>
      <c r="C46" s="16" t="s">
        <v>181</v>
      </c>
      <c r="D46" s="16" t="s">
        <v>2</v>
      </c>
      <c r="E46" s="16" t="s">
        <v>16</v>
      </c>
      <c r="F46" s="16" t="s">
        <v>255</v>
      </c>
      <c r="G46" s="16">
        <v>12</v>
      </c>
      <c r="H46" s="16" t="str">
        <f t="shared" si="0"/>
        <v>Short</v>
      </c>
      <c r="I46" s="4">
        <v>57</v>
      </c>
      <c r="J46" s="4">
        <v>113</v>
      </c>
      <c r="K46" s="37" t="s">
        <v>41</v>
      </c>
    </row>
    <row r="47" spans="1:11" s="52" customFormat="1" x14ac:dyDescent="0.35">
      <c r="A47" s="33" t="s">
        <v>224</v>
      </c>
      <c r="B47" s="16" t="s">
        <v>56</v>
      </c>
      <c r="C47" s="16" t="s">
        <v>181</v>
      </c>
      <c r="D47" s="16" t="s">
        <v>15</v>
      </c>
      <c r="E47" s="16" t="s">
        <v>15</v>
      </c>
      <c r="F47" s="16" t="s">
        <v>255</v>
      </c>
      <c r="G47" s="16">
        <v>12</v>
      </c>
      <c r="H47" s="16" t="str">
        <f t="shared" si="0"/>
        <v>Short</v>
      </c>
      <c r="I47" s="4">
        <v>29</v>
      </c>
      <c r="J47" s="4">
        <v>115</v>
      </c>
      <c r="K47" s="37" t="s">
        <v>41</v>
      </c>
    </row>
    <row r="48" spans="1:11" s="52" customFormat="1" x14ac:dyDescent="0.35">
      <c r="A48" s="33" t="s">
        <v>228</v>
      </c>
      <c r="B48" s="16" t="s">
        <v>56</v>
      </c>
      <c r="C48" s="16" t="s">
        <v>181</v>
      </c>
      <c r="D48" s="16" t="s">
        <v>2</v>
      </c>
      <c r="E48" s="16" t="s">
        <v>18</v>
      </c>
      <c r="F48" s="16" t="s">
        <v>55</v>
      </c>
      <c r="G48" s="16">
        <v>12</v>
      </c>
      <c r="H48" s="16" t="str">
        <f t="shared" si="0"/>
        <v>Short</v>
      </c>
      <c r="I48" s="4">
        <v>77</v>
      </c>
      <c r="J48" s="4">
        <v>113</v>
      </c>
      <c r="K48" s="37">
        <v>116</v>
      </c>
    </row>
    <row r="49" spans="1:11" s="52" customFormat="1" x14ac:dyDescent="0.35">
      <c r="A49" s="33" t="s">
        <v>228</v>
      </c>
      <c r="B49" s="16" t="s">
        <v>56</v>
      </c>
      <c r="C49" s="16" t="s">
        <v>181</v>
      </c>
      <c r="D49" s="16" t="s">
        <v>2</v>
      </c>
      <c r="E49" s="16" t="s">
        <v>16</v>
      </c>
      <c r="F49" s="16" t="s">
        <v>55</v>
      </c>
      <c r="G49" s="16">
        <v>12</v>
      </c>
      <c r="H49" s="16" t="str">
        <f t="shared" si="0"/>
        <v>Short</v>
      </c>
      <c r="I49" s="4">
        <v>73</v>
      </c>
      <c r="J49" s="4">
        <v>114</v>
      </c>
      <c r="K49" s="37">
        <v>116</v>
      </c>
    </row>
    <row r="50" spans="1:11" s="52" customFormat="1" x14ac:dyDescent="0.35">
      <c r="A50" s="33" t="s">
        <v>228</v>
      </c>
      <c r="B50" s="16" t="s">
        <v>56</v>
      </c>
      <c r="C50" s="16" t="s">
        <v>181</v>
      </c>
      <c r="D50" s="16" t="s">
        <v>15</v>
      </c>
      <c r="E50" s="16" t="s">
        <v>15</v>
      </c>
      <c r="F50" s="16" t="s">
        <v>55</v>
      </c>
      <c r="G50" s="16">
        <v>12</v>
      </c>
      <c r="H50" s="16" t="str">
        <f t="shared" si="0"/>
        <v>Short</v>
      </c>
      <c r="I50" s="4">
        <v>49</v>
      </c>
      <c r="J50" s="4">
        <v>113</v>
      </c>
      <c r="K50" s="37">
        <v>116</v>
      </c>
    </row>
    <row r="51" spans="1:11" s="52" customFormat="1" x14ac:dyDescent="0.35">
      <c r="A51" s="33" t="s">
        <v>230</v>
      </c>
      <c r="B51" s="16" t="s">
        <v>56</v>
      </c>
      <c r="C51" s="16" t="s">
        <v>181</v>
      </c>
      <c r="D51" s="16" t="s">
        <v>2</v>
      </c>
      <c r="E51" s="16" t="s">
        <v>18</v>
      </c>
      <c r="F51" s="16" t="s">
        <v>55</v>
      </c>
      <c r="G51" s="16">
        <v>12</v>
      </c>
      <c r="H51" s="16" t="str">
        <f t="shared" si="0"/>
        <v>Short</v>
      </c>
      <c r="I51" s="4">
        <v>69</v>
      </c>
      <c r="J51" s="4">
        <v>110</v>
      </c>
      <c r="K51" s="37">
        <v>114</v>
      </c>
    </row>
    <row r="52" spans="1:11" s="52" customFormat="1" x14ac:dyDescent="0.35">
      <c r="A52" s="33" t="s">
        <v>230</v>
      </c>
      <c r="B52" s="16" t="s">
        <v>56</v>
      </c>
      <c r="C52" s="16" t="s">
        <v>181</v>
      </c>
      <c r="D52" s="16" t="s">
        <v>2</v>
      </c>
      <c r="E52" s="16" t="s">
        <v>16</v>
      </c>
      <c r="F52" s="16" t="s">
        <v>55</v>
      </c>
      <c r="G52" s="16">
        <v>12</v>
      </c>
      <c r="H52" s="16" t="str">
        <f t="shared" si="0"/>
        <v>Short</v>
      </c>
      <c r="I52" s="4">
        <v>77</v>
      </c>
      <c r="J52" s="4">
        <v>111</v>
      </c>
      <c r="K52" s="37">
        <v>112</v>
      </c>
    </row>
    <row r="53" spans="1:11" s="52" customFormat="1" x14ac:dyDescent="0.35">
      <c r="A53" s="33" t="s">
        <v>230</v>
      </c>
      <c r="B53" s="16" t="s">
        <v>56</v>
      </c>
      <c r="C53" s="16" t="s">
        <v>181</v>
      </c>
      <c r="D53" s="16" t="s">
        <v>15</v>
      </c>
      <c r="E53" s="16" t="s">
        <v>15</v>
      </c>
      <c r="F53" s="16" t="s">
        <v>55</v>
      </c>
      <c r="G53" s="16">
        <v>12</v>
      </c>
      <c r="H53" s="16" t="str">
        <f t="shared" si="0"/>
        <v>Short</v>
      </c>
      <c r="I53" s="4">
        <v>52</v>
      </c>
      <c r="J53" s="4">
        <v>106</v>
      </c>
      <c r="K53" s="37">
        <v>108</v>
      </c>
    </row>
    <row r="54" spans="1:11" s="52" customFormat="1" x14ac:dyDescent="0.35">
      <c r="A54" s="33" t="s">
        <v>233</v>
      </c>
      <c r="B54" s="16" t="s">
        <v>56</v>
      </c>
      <c r="C54" s="16" t="s">
        <v>181</v>
      </c>
      <c r="D54" s="16" t="s">
        <v>2</v>
      </c>
      <c r="E54" s="16" t="s">
        <v>118</v>
      </c>
      <c r="F54" s="16" t="s">
        <v>55</v>
      </c>
      <c r="G54" s="16">
        <v>12</v>
      </c>
      <c r="H54" s="16" t="str">
        <f t="shared" si="0"/>
        <v>Short</v>
      </c>
      <c r="I54" s="4">
        <v>74</v>
      </c>
      <c r="J54" s="4">
        <v>106</v>
      </c>
      <c r="K54" s="37" t="s">
        <v>41</v>
      </c>
    </row>
    <row r="55" spans="1:11" s="52" customFormat="1" x14ac:dyDescent="0.35">
      <c r="A55" s="33" t="s">
        <v>233</v>
      </c>
      <c r="B55" s="16" t="s">
        <v>56</v>
      </c>
      <c r="C55" s="16" t="s">
        <v>181</v>
      </c>
      <c r="D55" s="16" t="s">
        <v>15</v>
      </c>
      <c r="E55" s="16" t="s">
        <v>15</v>
      </c>
      <c r="F55" s="16" t="s">
        <v>55</v>
      </c>
      <c r="G55" s="16">
        <v>12</v>
      </c>
      <c r="H55" s="16" t="str">
        <f t="shared" si="0"/>
        <v>Short</v>
      </c>
      <c r="I55" s="4">
        <v>67</v>
      </c>
      <c r="J55" s="4">
        <v>109</v>
      </c>
      <c r="K55" s="37" t="s">
        <v>41</v>
      </c>
    </row>
    <row r="56" spans="1:11" s="52" customFormat="1" x14ac:dyDescent="0.35">
      <c r="A56" s="33" t="s">
        <v>235</v>
      </c>
      <c r="B56" s="16" t="s">
        <v>56</v>
      </c>
      <c r="C56" s="16" t="s">
        <v>181</v>
      </c>
      <c r="D56" s="16" t="s">
        <v>2</v>
      </c>
      <c r="E56" s="16" t="s">
        <v>236</v>
      </c>
      <c r="F56" s="16" t="s">
        <v>55</v>
      </c>
      <c r="G56" s="16">
        <v>12</v>
      </c>
      <c r="H56" s="16" t="str">
        <f t="shared" si="0"/>
        <v>Short</v>
      </c>
      <c r="I56" s="4">
        <v>47</v>
      </c>
      <c r="J56" s="4">
        <v>85</v>
      </c>
      <c r="K56" s="37">
        <v>86</v>
      </c>
    </row>
    <row r="57" spans="1:11" s="52" customFormat="1" x14ac:dyDescent="0.35">
      <c r="A57" s="33" t="s">
        <v>235</v>
      </c>
      <c r="B57" s="16" t="s">
        <v>56</v>
      </c>
      <c r="C57" s="16" t="s">
        <v>181</v>
      </c>
      <c r="D57" s="16" t="s">
        <v>2</v>
      </c>
      <c r="E57" s="16" t="s">
        <v>18</v>
      </c>
      <c r="F57" s="16" t="s">
        <v>55</v>
      </c>
      <c r="G57" s="16">
        <v>12</v>
      </c>
      <c r="H57" s="16" t="str">
        <f t="shared" si="0"/>
        <v>Short</v>
      </c>
      <c r="I57" s="4">
        <v>51</v>
      </c>
      <c r="J57" s="4">
        <v>86</v>
      </c>
      <c r="K57" s="37" t="s">
        <v>41</v>
      </c>
    </row>
    <row r="58" spans="1:11" s="52" customFormat="1" x14ac:dyDescent="0.35">
      <c r="A58" s="33" t="s">
        <v>235</v>
      </c>
      <c r="B58" s="16" t="s">
        <v>56</v>
      </c>
      <c r="C58" s="16" t="s">
        <v>181</v>
      </c>
      <c r="D58" s="16" t="s">
        <v>15</v>
      </c>
      <c r="E58" s="16" t="s">
        <v>15</v>
      </c>
      <c r="F58" s="16" t="s">
        <v>55</v>
      </c>
      <c r="G58" s="16">
        <v>12</v>
      </c>
      <c r="H58" s="16" t="str">
        <f t="shared" si="0"/>
        <v>Short</v>
      </c>
      <c r="I58" s="4">
        <v>59</v>
      </c>
      <c r="J58" s="4">
        <v>167</v>
      </c>
      <c r="K58" s="37" t="s">
        <v>41</v>
      </c>
    </row>
    <row r="59" spans="1:11" s="52" customFormat="1" x14ac:dyDescent="0.35">
      <c r="A59" s="33" t="s">
        <v>237</v>
      </c>
      <c r="B59" s="16" t="s">
        <v>56</v>
      </c>
      <c r="C59" s="16" t="s">
        <v>181</v>
      </c>
      <c r="D59" s="16" t="s">
        <v>2</v>
      </c>
      <c r="E59" s="16" t="s">
        <v>18</v>
      </c>
      <c r="F59" s="16" t="s">
        <v>55</v>
      </c>
      <c r="G59" s="16">
        <v>12</v>
      </c>
      <c r="H59" s="16" t="str">
        <f t="shared" si="0"/>
        <v>Short</v>
      </c>
      <c r="I59" s="4">
        <v>123</v>
      </c>
      <c r="J59" s="4">
        <v>200</v>
      </c>
      <c r="K59" s="37">
        <v>203</v>
      </c>
    </row>
    <row r="60" spans="1:11" s="52" customFormat="1" x14ac:dyDescent="0.35">
      <c r="A60" s="33" t="s">
        <v>237</v>
      </c>
      <c r="B60" s="16" t="s">
        <v>56</v>
      </c>
      <c r="C60" s="16" t="s">
        <v>181</v>
      </c>
      <c r="D60" s="16" t="s">
        <v>15</v>
      </c>
      <c r="E60" s="16" t="s">
        <v>15</v>
      </c>
      <c r="F60" s="16" t="s">
        <v>55</v>
      </c>
      <c r="G60" s="16">
        <v>12</v>
      </c>
      <c r="H60" s="16" t="str">
        <f t="shared" si="0"/>
        <v>Short</v>
      </c>
      <c r="I60" s="4">
        <v>97</v>
      </c>
      <c r="J60" s="4">
        <v>198</v>
      </c>
      <c r="K60" s="37">
        <v>202</v>
      </c>
    </row>
    <row r="61" spans="1:11" s="52" customFormat="1" x14ac:dyDescent="0.35">
      <c r="A61" s="33" t="s">
        <v>238</v>
      </c>
      <c r="B61" s="16" t="s">
        <v>63</v>
      </c>
      <c r="C61" s="16" t="s">
        <v>197</v>
      </c>
      <c r="D61" s="16" t="s">
        <v>239</v>
      </c>
      <c r="E61" s="16" t="s">
        <v>244</v>
      </c>
      <c r="F61" s="16" t="s">
        <v>55</v>
      </c>
      <c r="G61" s="16">
        <v>12</v>
      </c>
      <c r="H61" s="16" t="str">
        <f t="shared" si="0"/>
        <v>Short</v>
      </c>
      <c r="I61" s="4">
        <v>91</v>
      </c>
      <c r="J61" s="4">
        <v>206</v>
      </c>
      <c r="K61" s="37" t="s">
        <v>41</v>
      </c>
    </row>
    <row r="62" spans="1:11" s="52" customFormat="1" x14ac:dyDescent="0.35">
      <c r="A62" s="33" t="s">
        <v>238</v>
      </c>
      <c r="B62" s="16" t="s">
        <v>63</v>
      </c>
      <c r="C62" s="16" t="s">
        <v>197</v>
      </c>
      <c r="D62" s="16" t="s">
        <v>15</v>
      </c>
      <c r="E62" s="16" t="s">
        <v>258</v>
      </c>
      <c r="F62" s="16" t="s">
        <v>55</v>
      </c>
      <c r="G62" s="16">
        <v>12</v>
      </c>
      <c r="H62" s="16" t="str">
        <f t="shared" si="0"/>
        <v>Short</v>
      </c>
      <c r="I62" s="4">
        <v>69</v>
      </c>
      <c r="J62" s="4">
        <v>196</v>
      </c>
      <c r="K62" s="37" t="s">
        <v>41</v>
      </c>
    </row>
    <row r="63" spans="1:11" s="52" customFormat="1" x14ac:dyDescent="0.35">
      <c r="A63" s="33" t="s">
        <v>243</v>
      </c>
      <c r="B63" s="16" t="s">
        <v>56</v>
      </c>
      <c r="C63" s="16" t="s">
        <v>197</v>
      </c>
      <c r="D63" s="16" t="s">
        <v>239</v>
      </c>
      <c r="E63" s="16" t="s">
        <v>244</v>
      </c>
      <c r="F63" s="16" t="s">
        <v>55</v>
      </c>
      <c r="G63" s="16">
        <v>12</v>
      </c>
      <c r="H63" s="16" t="str">
        <f t="shared" si="0"/>
        <v>Short</v>
      </c>
      <c r="I63" s="4">
        <v>50</v>
      </c>
      <c r="J63" s="4">
        <v>102</v>
      </c>
      <c r="K63" s="37" t="s">
        <v>41</v>
      </c>
    </row>
    <row r="64" spans="1:11" s="52" customFormat="1" x14ac:dyDescent="0.35">
      <c r="A64" s="33" t="s">
        <v>243</v>
      </c>
      <c r="B64" s="16" t="s">
        <v>56</v>
      </c>
      <c r="C64" s="16" t="s">
        <v>197</v>
      </c>
      <c r="D64" s="16" t="s">
        <v>15</v>
      </c>
      <c r="E64" s="16" t="s">
        <v>258</v>
      </c>
      <c r="F64" s="16" t="s">
        <v>55</v>
      </c>
      <c r="G64" s="16">
        <v>12</v>
      </c>
      <c r="H64" s="16" t="str">
        <f t="shared" si="0"/>
        <v>Short</v>
      </c>
      <c r="I64" s="4">
        <v>26</v>
      </c>
      <c r="J64" s="4">
        <v>53</v>
      </c>
      <c r="K64" s="37" t="s">
        <v>41</v>
      </c>
    </row>
    <row r="65" spans="1:11" s="52" customFormat="1" x14ac:dyDescent="0.35">
      <c r="A65" s="33" t="s">
        <v>249</v>
      </c>
      <c r="B65" s="16" t="s">
        <v>56</v>
      </c>
      <c r="C65" s="16" t="s">
        <v>207</v>
      </c>
      <c r="D65" s="16" t="s">
        <v>239</v>
      </c>
      <c r="E65" s="16" t="s">
        <v>259</v>
      </c>
      <c r="F65" s="16" t="s">
        <v>55</v>
      </c>
      <c r="G65" s="16">
        <v>12</v>
      </c>
      <c r="H65" s="16" t="str">
        <f t="shared" si="0"/>
        <v>Short</v>
      </c>
      <c r="I65" s="4">
        <v>79</v>
      </c>
      <c r="J65" s="4">
        <v>165</v>
      </c>
      <c r="K65" s="37" t="s">
        <v>41</v>
      </c>
    </row>
    <row r="66" spans="1:11" s="52" customFormat="1" x14ac:dyDescent="0.35">
      <c r="A66" s="33" t="s">
        <v>249</v>
      </c>
      <c r="B66" s="16" t="s">
        <v>56</v>
      </c>
      <c r="C66" s="16" t="s">
        <v>207</v>
      </c>
      <c r="D66" s="16" t="s">
        <v>239</v>
      </c>
      <c r="E66" s="16" t="s">
        <v>260</v>
      </c>
      <c r="F66" s="16" t="s">
        <v>55</v>
      </c>
      <c r="G66" s="16">
        <v>12</v>
      </c>
      <c r="H66" s="16" t="str">
        <f t="shared" ref="H66:H68" si="1">IF(G66&gt;=52,"Long",IF(G66&gt;=26,"Intermediate",IF(G66&lt;26,"Short")))</f>
        <v>Short</v>
      </c>
      <c r="I66" s="4">
        <v>65</v>
      </c>
      <c r="J66" s="4">
        <v>167</v>
      </c>
      <c r="K66" s="37" t="s">
        <v>41</v>
      </c>
    </row>
    <row r="67" spans="1:11" s="52" customFormat="1" x14ac:dyDescent="0.35">
      <c r="A67" s="33" t="s">
        <v>249</v>
      </c>
      <c r="B67" s="16" t="s">
        <v>56</v>
      </c>
      <c r="C67" s="16" t="s">
        <v>207</v>
      </c>
      <c r="D67" s="16" t="s">
        <v>15</v>
      </c>
      <c r="E67" s="16" t="s">
        <v>261</v>
      </c>
      <c r="F67" s="16" t="s">
        <v>55</v>
      </c>
      <c r="G67" s="16">
        <v>12</v>
      </c>
      <c r="H67" s="16" t="str">
        <f t="shared" si="1"/>
        <v>Short</v>
      </c>
      <c r="I67" s="4">
        <v>40</v>
      </c>
      <c r="J67" s="4">
        <v>89</v>
      </c>
      <c r="K67" s="37" t="s">
        <v>41</v>
      </c>
    </row>
    <row r="68" spans="1:11" s="52" customFormat="1" x14ac:dyDescent="0.35">
      <c r="A68" s="34" t="s">
        <v>249</v>
      </c>
      <c r="B68" s="35" t="s">
        <v>56</v>
      </c>
      <c r="C68" s="35" t="s">
        <v>207</v>
      </c>
      <c r="D68" s="35" t="s">
        <v>15</v>
      </c>
      <c r="E68" s="35" t="s">
        <v>262</v>
      </c>
      <c r="F68" s="35" t="s">
        <v>55</v>
      </c>
      <c r="G68" s="35">
        <v>12</v>
      </c>
      <c r="H68" s="35" t="str">
        <f t="shared" si="1"/>
        <v>Short</v>
      </c>
      <c r="I68" s="39">
        <v>19</v>
      </c>
      <c r="J68" s="39">
        <v>73</v>
      </c>
      <c r="K68" s="40" t="s">
        <v>41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:BD7"/>
    </sheetView>
  </sheetViews>
  <sheetFormatPr defaultColWidth="9.08984375" defaultRowHeight="11.5" x14ac:dyDescent="0.25"/>
  <cols>
    <col min="1" max="1" width="14.54296875" style="24" bestFit="1" customWidth="1"/>
    <col min="2" max="2" width="9.54296875" style="24" bestFit="1" customWidth="1"/>
    <col min="3" max="3" width="17.08984375" style="24" customWidth="1"/>
    <col min="4" max="5" width="14.54296875" style="24" bestFit="1" customWidth="1"/>
    <col min="6" max="6" width="17.453125" style="24" bestFit="1" customWidth="1"/>
    <col min="7" max="7" width="9.08984375" style="24" customWidth="1"/>
    <col min="8" max="8" width="21.63281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564</v>
      </c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27" t="s">
        <v>127</v>
      </c>
      <c r="M2" s="27" t="s">
        <v>128</v>
      </c>
      <c r="N2" s="27" t="s">
        <v>129</v>
      </c>
      <c r="O2" s="27" t="s">
        <v>130</v>
      </c>
      <c r="P2" s="27" t="s">
        <v>131</v>
      </c>
      <c r="Q2" s="27" t="s">
        <v>132</v>
      </c>
      <c r="R2" s="27" t="s">
        <v>133</v>
      </c>
      <c r="S2" s="27" t="s">
        <v>134</v>
      </c>
      <c r="T2" s="27" t="s">
        <v>135</v>
      </c>
      <c r="U2" s="27" t="s">
        <v>136</v>
      </c>
      <c r="V2" s="27" t="s">
        <v>137</v>
      </c>
      <c r="W2" s="27" t="s">
        <v>138</v>
      </c>
      <c r="X2" s="29" t="s">
        <v>139</v>
      </c>
      <c r="Y2" s="29" t="s">
        <v>140</v>
      </c>
      <c r="Z2" s="29" t="s">
        <v>141</v>
      </c>
      <c r="AA2" s="29" t="s">
        <v>142</v>
      </c>
      <c r="AB2" s="29" t="s">
        <v>143</v>
      </c>
      <c r="AC2" s="29" t="s">
        <v>144</v>
      </c>
      <c r="AD2" s="29" t="s">
        <v>145</v>
      </c>
      <c r="AE2" s="29" t="s">
        <v>146</v>
      </c>
      <c r="AF2" s="29" t="s">
        <v>147</v>
      </c>
      <c r="AG2" s="29" t="s">
        <v>148</v>
      </c>
      <c r="AH2" s="29" t="s">
        <v>149</v>
      </c>
      <c r="AI2" s="29" t="s">
        <v>150</v>
      </c>
      <c r="AJ2" s="30" t="s">
        <v>168</v>
      </c>
      <c r="AK2" s="30" t="s">
        <v>151</v>
      </c>
      <c r="AL2" s="30" t="s">
        <v>152</v>
      </c>
      <c r="AM2" s="30" t="s">
        <v>153</v>
      </c>
      <c r="AN2" s="30" t="s">
        <v>154</v>
      </c>
      <c r="AO2" s="30" t="s">
        <v>155</v>
      </c>
      <c r="AP2" s="30" t="s">
        <v>169</v>
      </c>
      <c r="AQ2" s="30" t="s">
        <v>156</v>
      </c>
      <c r="AR2" s="30" t="s">
        <v>157</v>
      </c>
      <c r="AS2" s="30" t="s">
        <v>158</v>
      </c>
      <c r="AT2" s="30" t="s">
        <v>159</v>
      </c>
      <c r="AU2" s="30" t="s">
        <v>160</v>
      </c>
      <c r="AV2" s="31" t="s">
        <v>170</v>
      </c>
      <c r="AW2" s="31" t="s">
        <v>171</v>
      </c>
      <c r="AX2" s="31" t="s">
        <v>161</v>
      </c>
      <c r="AY2" s="31" t="s">
        <v>162</v>
      </c>
      <c r="AZ2" s="31" t="s">
        <v>163</v>
      </c>
      <c r="BA2" s="31" t="s">
        <v>164</v>
      </c>
      <c r="BB2" s="31" t="s">
        <v>165</v>
      </c>
      <c r="BC2" s="31" t="s">
        <v>166</v>
      </c>
      <c r="BD2" s="32" t="s">
        <v>167</v>
      </c>
    </row>
    <row r="3" spans="1:56" s="44" customFormat="1" ht="23" x14ac:dyDescent="0.35">
      <c r="A3" s="33" t="s">
        <v>303</v>
      </c>
      <c r="B3" s="16" t="s">
        <v>56</v>
      </c>
      <c r="C3" s="16" t="s">
        <v>304</v>
      </c>
      <c r="D3" s="16" t="s">
        <v>2</v>
      </c>
      <c r="E3" s="16" t="s">
        <v>15</v>
      </c>
      <c r="F3" s="16" t="s">
        <v>24</v>
      </c>
      <c r="G3" s="16" t="s">
        <v>15</v>
      </c>
      <c r="H3" s="16" t="s">
        <v>315</v>
      </c>
      <c r="I3" s="16" t="s">
        <v>31</v>
      </c>
      <c r="J3" s="16">
        <v>13</v>
      </c>
      <c r="K3" s="16" t="str">
        <f t="shared" ref="K3:K5" si="0">IF(J3&gt;=52,"Long",IF(J3&gt;=24,"Intermediate",IF(J3&lt;24,"Short")))</f>
        <v>Short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56</v>
      </c>
      <c r="AK3" s="4">
        <v>-1.84</v>
      </c>
      <c r="AL3" s="4" t="s">
        <v>36</v>
      </c>
      <c r="AM3" s="4">
        <v>0.26</v>
      </c>
      <c r="AN3" s="4" t="s">
        <v>41</v>
      </c>
      <c r="AO3" s="4" t="s">
        <v>41</v>
      </c>
      <c r="AP3" s="4">
        <v>113</v>
      </c>
      <c r="AQ3" s="4">
        <v>-1.61</v>
      </c>
      <c r="AR3" s="4" t="s">
        <v>36</v>
      </c>
      <c r="AS3" s="4">
        <v>0.19</v>
      </c>
      <c r="AT3" s="4" t="s">
        <v>41</v>
      </c>
      <c r="AU3" s="4" t="s">
        <v>41</v>
      </c>
      <c r="AV3" s="4">
        <v>56</v>
      </c>
      <c r="AW3" s="4">
        <v>113</v>
      </c>
      <c r="AX3" s="4" t="s">
        <v>53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37" t="s">
        <v>316</v>
      </c>
    </row>
    <row r="4" spans="1:56" s="44" customFormat="1" ht="23" x14ac:dyDescent="0.35">
      <c r="A4" s="33" t="s">
        <v>303</v>
      </c>
      <c r="B4" s="16" t="s">
        <v>56</v>
      </c>
      <c r="C4" s="16" t="s">
        <v>304</v>
      </c>
      <c r="D4" s="16" t="s">
        <v>2</v>
      </c>
      <c r="E4" s="16" t="s">
        <v>15</v>
      </c>
      <c r="F4" s="16" t="s">
        <v>18</v>
      </c>
      <c r="G4" s="16" t="s">
        <v>15</v>
      </c>
      <c r="H4" s="16" t="s">
        <v>315</v>
      </c>
      <c r="I4" s="16" t="s">
        <v>31</v>
      </c>
      <c r="J4" s="16">
        <v>13</v>
      </c>
      <c r="K4" s="16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107</v>
      </c>
      <c r="AK4" s="70">
        <v>-2.4</v>
      </c>
      <c r="AL4" s="4" t="s">
        <v>36</v>
      </c>
      <c r="AM4" s="4">
        <v>0.19</v>
      </c>
      <c r="AN4" s="4" t="s">
        <v>41</v>
      </c>
      <c r="AO4" s="4" t="s">
        <v>41</v>
      </c>
      <c r="AP4" s="4">
        <v>113</v>
      </c>
      <c r="AQ4" s="4">
        <v>-1.61</v>
      </c>
      <c r="AR4" s="4" t="s">
        <v>36</v>
      </c>
      <c r="AS4" s="4">
        <v>0.19</v>
      </c>
      <c r="AT4" s="4" t="s">
        <v>41</v>
      </c>
      <c r="AU4" s="4" t="s">
        <v>41</v>
      </c>
      <c r="AV4" s="4">
        <v>107</v>
      </c>
      <c r="AW4" s="4">
        <v>113</v>
      </c>
      <c r="AX4" s="4" t="s">
        <v>53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37" t="s">
        <v>308</v>
      </c>
    </row>
    <row r="5" spans="1:56" s="44" customFormat="1" ht="23" x14ac:dyDescent="0.35">
      <c r="A5" s="33" t="s">
        <v>303</v>
      </c>
      <c r="B5" s="16" t="s">
        <v>56</v>
      </c>
      <c r="C5" s="16" t="s">
        <v>304</v>
      </c>
      <c r="D5" s="16" t="s">
        <v>2</v>
      </c>
      <c r="E5" s="16" t="s">
        <v>15</v>
      </c>
      <c r="F5" s="16" t="s">
        <v>16</v>
      </c>
      <c r="G5" s="16" t="s">
        <v>15</v>
      </c>
      <c r="H5" s="16" t="s">
        <v>315</v>
      </c>
      <c r="I5" s="16" t="s">
        <v>31</v>
      </c>
      <c r="J5" s="16">
        <v>13</v>
      </c>
      <c r="K5" s="16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108</v>
      </c>
      <c r="AK5" s="4">
        <v>-1.92</v>
      </c>
      <c r="AL5" s="4" t="s">
        <v>36</v>
      </c>
      <c r="AM5" s="4">
        <v>0.19</v>
      </c>
      <c r="AN5" s="4" t="s">
        <v>41</v>
      </c>
      <c r="AO5" s="4" t="s">
        <v>41</v>
      </c>
      <c r="AP5" s="4">
        <v>113</v>
      </c>
      <c r="AQ5" s="4">
        <v>-1.61</v>
      </c>
      <c r="AR5" s="4" t="s">
        <v>36</v>
      </c>
      <c r="AS5" s="4">
        <v>0.19</v>
      </c>
      <c r="AT5" s="4" t="s">
        <v>41</v>
      </c>
      <c r="AU5" s="4" t="s">
        <v>41</v>
      </c>
      <c r="AV5" s="4">
        <v>108</v>
      </c>
      <c r="AW5" s="4">
        <v>113</v>
      </c>
      <c r="AX5" s="4" t="s">
        <v>53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37" t="s">
        <v>316</v>
      </c>
    </row>
    <row r="6" spans="1:56" s="44" customFormat="1" x14ac:dyDescent="0.35">
      <c r="A6" s="33" t="s">
        <v>309</v>
      </c>
      <c r="B6" s="16" t="s">
        <v>56</v>
      </c>
      <c r="C6" s="16" t="s">
        <v>304</v>
      </c>
      <c r="D6" s="16" t="s">
        <v>2</v>
      </c>
      <c r="E6" s="16" t="s">
        <v>15</v>
      </c>
      <c r="F6" s="16" t="s">
        <v>18</v>
      </c>
      <c r="G6" s="16" t="s">
        <v>15</v>
      </c>
      <c r="H6" s="16" t="s">
        <v>315</v>
      </c>
      <c r="I6" s="16" t="s">
        <v>31</v>
      </c>
      <c r="J6" s="16">
        <v>12</v>
      </c>
      <c r="K6" s="16" t="str">
        <f>IF(J6&gt;=52,"Long",IF(J6&gt;=24,"Intermediate",IF(J6&lt;24,"Short")))</f>
        <v>Short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195</v>
      </c>
      <c r="AK6" s="4">
        <v>-2.0099999999999998</v>
      </c>
      <c r="AL6" s="4" t="s">
        <v>36</v>
      </c>
      <c r="AM6" s="4">
        <v>0.13</v>
      </c>
      <c r="AN6" s="4" t="s">
        <v>41</v>
      </c>
      <c r="AO6" s="4" t="s">
        <v>41</v>
      </c>
      <c r="AP6" s="4">
        <v>199</v>
      </c>
      <c r="AQ6" s="4">
        <v>-1.43</v>
      </c>
      <c r="AR6" s="4" t="s">
        <v>36</v>
      </c>
      <c r="AS6" s="4">
        <v>0.13</v>
      </c>
      <c r="AT6" s="4" t="s">
        <v>41</v>
      </c>
      <c r="AU6" s="4" t="s">
        <v>41</v>
      </c>
      <c r="AV6" s="4">
        <v>195</v>
      </c>
      <c r="AW6" s="4">
        <v>199</v>
      </c>
      <c r="AX6" s="4" t="s">
        <v>125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37" t="s">
        <v>317</v>
      </c>
    </row>
    <row r="7" spans="1:56" s="44" customFormat="1" x14ac:dyDescent="0.35">
      <c r="A7" s="34" t="s">
        <v>310</v>
      </c>
      <c r="B7" s="35" t="s">
        <v>63</v>
      </c>
      <c r="C7" s="35" t="s">
        <v>304</v>
      </c>
      <c r="D7" s="35" t="s">
        <v>2</v>
      </c>
      <c r="E7" s="35" t="s">
        <v>15</v>
      </c>
      <c r="F7" s="35" t="s">
        <v>18</v>
      </c>
      <c r="G7" s="35" t="s">
        <v>15</v>
      </c>
      <c r="H7" s="35" t="s">
        <v>315</v>
      </c>
      <c r="I7" s="35" t="s">
        <v>31</v>
      </c>
      <c r="J7" s="35">
        <v>14</v>
      </c>
      <c r="K7" s="35" t="str">
        <f>IF(J7&gt;=52,"Long",IF(J7&gt;=24,"Intermediate",IF(J7&lt;24,"Short")))</f>
        <v>Short</v>
      </c>
      <c r="L7" s="39">
        <v>230</v>
      </c>
      <c r="M7" s="94">
        <v>3.2</v>
      </c>
      <c r="N7" s="39" t="s">
        <v>35</v>
      </c>
      <c r="O7" s="94">
        <v>1.9</v>
      </c>
      <c r="P7" s="39" t="s">
        <v>41</v>
      </c>
      <c r="Q7" s="39" t="s">
        <v>41</v>
      </c>
      <c r="R7" s="39">
        <v>226</v>
      </c>
      <c r="S7" s="39">
        <v>3.2</v>
      </c>
      <c r="T7" s="39" t="s">
        <v>35</v>
      </c>
      <c r="U7" s="39">
        <v>1.92</v>
      </c>
      <c r="V7" s="39" t="s">
        <v>41</v>
      </c>
      <c r="W7" s="39" t="s">
        <v>41</v>
      </c>
      <c r="X7" s="39" t="s">
        <v>41</v>
      </c>
      <c r="Y7" s="39" t="s">
        <v>41</v>
      </c>
      <c r="Z7" s="39" t="s">
        <v>41</v>
      </c>
      <c r="AA7" s="39" t="s">
        <v>41</v>
      </c>
      <c r="AB7" s="39" t="s">
        <v>41</v>
      </c>
      <c r="AC7" s="39" t="s">
        <v>41</v>
      </c>
      <c r="AD7" s="39" t="s">
        <v>41</v>
      </c>
      <c r="AE7" s="39" t="s">
        <v>41</v>
      </c>
      <c r="AF7" s="39" t="s">
        <v>41</v>
      </c>
      <c r="AG7" s="39" t="s">
        <v>41</v>
      </c>
      <c r="AH7" s="39" t="s">
        <v>41</v>
      </c>
      <c r="AI7" s="39" t="s">
        <v>41</v>
      </c>
      <c r="AJ7" s="39">
        <v>209</v>
      </c>
      <c r="AK7" s="39">
        <v>-1.83</v>
      </c>
      <c r="AL7" s="39" t="s">
        <v>36</v>
      </c>
      <c r="AM7" s="94">
        <v>0.1</v>
      </c>
      <c r="AN7" s="39" t="s">
        <v>41</v>
      </c>
      <c r="AO7" s="39" t="s">
        <v>41</v>
      </c>
      <c r="AP7" s="39">
        <v>226</v>
      </c>
      <c r="AQ7" s="39">
        <v>-1.7</v>
      </c>
      <c r="AR7" s="39" t="s">
        <v>36</v>
      </c>
      <c r="AS7" s="94">
        <v>0.1</v>
      </c>
      <c r="AT7" s="39" t="s">
        <v>41</v>
      </c>
      <c r="AU7" s="39" t="s">
        <v>41</v>
      </c>
      <c r="AV7" s="39">
        <v>209</v>
      </c>
      <c r="AW7" s="39">
        <v>226</v>
      </c>
      <c r="AX7" s="39" t="s">
        <v>82</v>
      </c>
      <c r="AY7" s="39" t="s">
        <v>41</v>
      </c>
      <c r="AZ7" s="39" t="s">
        <v>41</v>
      </c>
      <c r="BA7" s="39" t="s">
        <v>41</v>
      </c>
      <c r="BB7" s="39" t="s">
        <v>41</v>
      </c>
      <c r="BC7" s="39" t="s">
        <v>41</v>
      </c>
      <c r="BD7" s="40">
        <v>0.37609999999999999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zoomScaleNormal="100" workbookViewId="0">
      <pane xSplit="1" ySplit="2" topLeftCell="AY3" activePane="bottomRight" state="frozen"/>
      <selection pane="topRight" activeCell="B1" sqref="B1"/>
      <selection pane="bottomLeft" activeCell="A2" sqref="A2"/>
      <selection pane="bottomRight" activeCell="A2" sqref="A2:BD7"/>
    </sheetView>
  </sheetViews>
  <sheetFormatPr defaultColWidth="9.08984375" defaultRowHeight="11.5" x14ac:dyDescent="0.25"/>
  <cols>
    <col min="1" max="1" width="14.54296875" style="24" bestFit="1" customWidth="1"/>
    <col min="2" max="2" width="9.54296875" style="24" bestFit="1" customWidth="1"/>
    <col min="3" max="3" width="17.08984375" style="24" customWidth="1"/>
    <col min="4" max="5" width="14.54296875" style="24" bestFit="1" customWidth="1"/>
    <col min="6" max="6" width="17.453125" style="24" bestFit="1" customWidth="1"/>
    <col min="7" max="7" width="9.08984375" style="24" customWidth="1"/>
    <col min="8" max="8" width="16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565</v>
      </c>
    </row>
    <row r="2" spans="1:56" s="42" customFormat="1" ht="34.5" x14ac:dyDescent="0.25">
      <c r="A2" s="10" t="s">
        <v>1</v>
      </c>
      <c r="B2" s="10" t="s">
        <v>0</v>
      </c>
      <c r="C2" s="10" t="s">
        <v>3</v>
      </c>
      <c r="D2" s="10" t="s">
        <v>68</v>
      </c>
      <c r="E2" s="10" t="s">
        <v>69</v>
      </c>
      <c r="F2" s="10" t="s">
        <v>70</v>
      </c>
      <c r="G2" s="10" t="s">
        <v>71</v>
      </c>
      <c r="H2" s="10" t="s">
        <v>4</v>
      </c>
      <c r="I2" s="10" t="s">
        <v>5</v>
      </c>
      <c r="J2" s="10" t="s">
        <v>6</v>
      </c>
      <c r="K2" s="10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61" t="s">
        <v>170</v>
      </c>
      <c r="AW2" s="61" t="s">
        <v>171</v>
      </c>
      <c r="AX2" s="61" t="s">
        <v>161</v>
      </c>
      <c r="AY2" s="61" t="s">
        <v>162</v>
      </c>
      <c r="AZ2" s="61" t="s">
        <v>163</v>
      </c>
      <c r="BA2" s="61" t="s">
        <v>164</v>
      </c>
      <c r="BB2" s="61" t="s">
        <v>165</v>
      </c>
      <c r="BC2" s="61" t="s">
        <v>166</v>
      </c>
      <c r="BD2" s="61" t="s">
        <v>167</v>
      </c>
    </row>
    <row r="3" spans="1:56" s="44" customFormat="1" x14ac:dyDescent="0.35">
      <c r="A3" s="16" t="s">
        <v>303</v>
      </c>
      <c r="B3" s="16" t="s">
        <v>56</v>
      </c>
      <c r="C3" s="16" t="s">
        <v>304</v>
      </c>
      <c r="D3" s="16" t="s">
        <v>2</v>
      </c>
      <c r="E3" s="16" t="s">
        <v>15</v>
      </c>
      <c r="F3" s="16" t="s">
        <v>24</v>
      </c>
      <c r="G3" s="16" t="s">
        <v>15</v>
      </c>
      <c r="H3" s="16" t="s">
        <v>318</v>
      </c>
      <c r="I3" s="88" t="s">
        <v>279</v>
      </c>
      <c r="J3" s="16">
        <v>13</v>
      </c>
      <c r="K3" s="16" t="str">
        <f t="shared" ref="K3:K5" si="0">IF(J3&gt;=52,"Long",IF(J3&gt;=24,"Intermediate",IF(J3&lt;24,"Short")))</f>
        <v>Short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54</v>
      </c>
      <c r="AK3" s="4">
        <v>0.04</v>
      </c>
      <c r="AL3" s="4" t="s">
        <v>36</v>
      </c>
      <c r="AM3" s="4">
        <v>0.02</v>
      </c>
      <c r="AN3" s="4" t="s">
        <v>41</v>
      </c>
      <c r="AO3" s="4" t="s">
        <v>41</v>
      </c>
      <c r="AP3" s="4">
        <v>104</v>
      </c>
      <c r="AQ3" s="4">
        <v>0.05</v>
      </c>
      <c r="AR3" s="4" t="s">
        <v>36</v>
      </c>
      <c r="AS3" s="4">
        <v>0.01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41</v>
      </c>
      <c r="AY3" s="4" t="s">
        <v>41</v>
      </c>
      <c r="AZ3" s="4" t="s">
        <v>41</v>
      </c>
      <c r="BA3" s="4" t="s">
        <v>41</v>
      </c>
      <c r="BB3" s="4" t="s">
        <v>41</v>
      </c>
      <c r="BC3" s="4" t="s">
        <v>41</v>
      </c>
      <c r="BD3" s="4" t="s">
        <v>41</v>
      </c>
    </row>
    <row r="4" spans="1:56" s="44" customFormat="1" x14ac:dyDescent="0.35">
      <c r="A4" s="16" t="s">
        <v>303</v>
      </c>
      <c r="B4" s="16" t="s">
        <v>56</v>
      </c>
      <c r="C4" s="16" t="s">
        <v>304</v>
      </c>
      <c r="D4" s="16" t="s">
        <v>2</v>
      </c>
      <c r="E4" s="16" t="s">
        <v>15</v>
      </c>
      <c r="F4" s="16" t="s">
        <v>18</v>
      </c>
      <c r="G4" s="16" t="s">
        <v>15</v>
      </c>
      <c r="H4" s="16" t="s">
        <v>318</v>
      </c>
      <c r="I4" s="88" t="s">
        <v>279</v>
      </c>
      <c r="J4" s="16">
        <v>13</v>
      </c>
      <c r="K4" s="16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102</v>
      </c>
      <c r="AK4" s="4">
        <v>7.0000000000000007E-2</v>
      </c>
      <c r="AL4" s="4" t="s">
        <v>36</v>
      </c>
      <c r="AM4" s="4">
        <v>0.01</v>
      </c>
      <c r="AN4" s="4" t="s">
        <v>41</v>
      </c>
      <c r="AO4" s="4" t="s">
        <v>41</v>
      </c>
      <c r="AP4" s="4">
        <v>104</v>
      </c>
      <c r="AQ4" s="4">
        <v>0.05</v>
      </c>
      <c r="AR4" s="4" t="s">
        <v>36</v>
      </c>
      <c r="AS4" s="4">
        <v>0.01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41</v>
      </c>
    </row>
    <row r="5" spans="1:56" s="44" customFormat="1" x14ac:dyDescent="0.35">
      <c r="A5" s="16" t="s">
        <v>303</v>
      </c>
      <c r="B5" s="16" t="s">
        <v>56</v>
      </c>
      <c r="C5" s="16" t="s">
        <v>304</v>
      </c>
      <c r="D5" s="16" t="s">
        <v>2</v>
      </c>
      <c r="E5" s="16" t="s">
        <v>15</v>
      </c>
      <c r="F5" s="16" t="s">
        <v>16</v>
      </c>
      <c r="G5" s="16" t="s">
        <v>15</v>
      </c>
      <c r="H5" s="16" t="s">
        <v>318</v>
      </c>
      <c r="I5" s="88" t="s">
        <v>279</v>
      </c>
      <c r="J5" s="16">
        <v>13</v>
      </c>
      <c r="K5" s="16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100</v>
      </c>
      <c r="AK5" s="4">
        <v>0.08</v>
      </c>
      <c r="AL5" s="4" t="s">
        <v>36</v>
      </c>
      <c r="AM5" s="4">
        <v>0.02</v>
      </c>
      <c r="AN5" s="4" t="s">
        <v>41</v>
      </c>
      <c r="AO5" s="4" t="s">
        <v>41</v>
      </c>
      <c r="AP5" s="4">
        <v>104</v>
      </c>
      <c r="AQ5" s="4">
        <v>0.05</v>
      </c>
      <c r="AR5" s="4" t="s">
        <v>36</v>
      </c>
      <c r="AS5" s="4">
        <v>0.01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41</v>
      </c>
      <c r="AY5" s="4" t="s">
        <v>41</v>
      </c>
      <c r="AZ5" s="4" t="s">
        <v>41</v>
      </c>
      <c r="BA5" s="4" t="s">
        <v>41</v>
      </c>
      <c r="BB5" s="4" t="s">
        <v>41</v>
      </c>
      <c r="BC5" s="4" t="s">
        <v>41</v>
      </c>
      <c r="BD5" s="4" t="s">
        <v>41</v>
      </c>
    </row>
    <row r="6" spans="1:56" s="44" customFormat="1" x14ac:dyDescent="0.35">
      <c r="A6" s="16" t="s">
        <v>309</v>
      </c>
      <c r="B6" s="16" t="s">
        <v>56</v>
      </c>
      <c r="C6" s="16" t="s">
        <v>304</v>
      </c>
      <c r="D6" s="16" t="s">
        <v>2</v>
      </c>
      <c r="E6" s="16" t="s">
        <v>15</v>
      </c>
      <c r="F6" s="16" t="s">
        <v>18</v>
      </c>
      <c r="G6" s="16" t="s">
        <v>15</v>
      </c>
      <c r="H6" s="16" t="s">
        <v>318</v>
      </c>
      <c r="I6" s="88" t="s">
        <v>279</v>
      </c>
      <c r="J6" s="16">
        <v>12</v>
      </c>
      <c r="K6" s="16" t="str">
        <f>IF(J6&gt;=52,"Long",IF(J6&gt;=24,"Intermediate",IF(J6&lt;24,"Short")))</f>
        <v>Short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190</v>
      </c>
      <c r="AK6" s="70">
        <v>0.1</v>
      </c>
      <c r="AL6" s="4" t="s">
        <v>36</v>
      </c>
      <c r="AM6" s="4">
        <v>0.01</v>
      </c>
      <c r="AN6" s="4" t="s">
        <v>41</v>
      </c>
      <c r="AO6" s="4" t="s">
        <v>41</v>
      </c>
      <c r="AP6" s="4">
        <v>192</v>
      </c>
      <c r="AQ6" s="4">
        <v>0.05</v>
      </c>
      <c r="AR6" s="4" t="s">
        <v>36</v>
      </c>
      <c r="AS6" s="4">
        <v>0.01</v>
      </c>
      <c r="AT6" s="4" t="s">
        <v>41</v>
      </c>
      <c r="AU6" s="4" t="s">
        <v>41</v>
      </c>
      <c r="AV6" s="4">
        <v>190</v>
      </c>
      <c r="AW6" s="4">
        <v>192</v>
      </c>
      <c r="AX6" s="4" t="s">
        <v>125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4">
        <v>2E-3</v>
      </c>
    </row>
    <row r="7" spans="1:56" s="44" customFormat="1" x14ac:dyDescent="0.35">
      <c r="A7" s="108" t="s">
        <v>568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>
        <f>SUBTOTAL(103,Table312[p-value])</f>
        <v>4</v>
      </c>
    </row>
    <row r="8" spans="1:56" x14ac:dyDescent="0.25">
      <c r="A8" s="16" t="s">
        <v>310</v>
      </c>
      <c r="B8" s="16" t="s">
        <v>63</v>
      </c>
      <c r="C8" s="16" t="s">
        <v>304</v>
      </c>
      <c r="D8" s="16" t="s">
        <v>2</v>
      </c>
      <c r="E8" s="16" t="s">
        <v>15</v>
      </c>
      <c r="F8" s="16" t="s">
        <v>18</v>
      </c>
      <c r="G8" s="16" t="s">
        <v>15</v>
      </c>
      <c r="H8" s="16" t="s">
        <v>278</v>
      </c>
      <c r="I8" s="16" t="s">
        <v>279</v>
      </c>
      <c r="J8" s="16">
        <v>14</v>
      </c>
      <c r="K8" s="16" t="str">
        <f>IF(J8&gt;=52,"Long",IF(J8&gt;=24,"Intermediate",IF(J8&lt;24,"Short")))</f>
        <v>Short</v>
      </c>
      <c r="L8" s="4">
        <v>230</v>
      </c>
      <c r="M8" s="4">
        <v>0.69</v>
      </c>
      <c r="N8" s="4" t="s">
        <v>35</v>
      </c>
      <c r="O8" s="4">
        <v>0.11</v>
      </c>
      <c r="P8" s="4" t="s">
        <v>41</v>
      </c>
      <c r="Q8" s="4" t="s">
        <v>41</v>
      </c>
      <c r="R8" s="4">
        <v>226</v>
      </c>
      <c r="S8" s="4">
        <v>0.69</v>
      </c>
      <c r="T8" s="4" t="s">
        <v>35</v>
      </c>
      <c r="U8" s="4">
        <v>0.1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230</v>
      </c>
      <c r="AK8" s="4">
        <v>0.09</v>
      </c>
      <c r="AL8" s="4" t="s">
        <v>35</v>
      </c>
      <c r="AM8" s="4">
        <v>0.01</v>
      </c>
      <c r="AN8" s="4" t="s">
        <v>41</v>
      </c>
      <c r="AO8" s="4" t="s">
        <v>41</v>
      </c>
      <c r="AP8" s="4">
        <v>226</v>
      </c>
      <c r="AQ8" s="4">
        <v>0.08</v>
      </c>
      <c r="AR8" s="4" t="s">
        <v>35</v>
      </c>
      <c r="AS8" s="4">
        <v>0.01</v>
      </c>
      <c r="AT8" s="4" t="s">
        <v>41</v>
      </c>
      <c r="AU8" s="4" t="s">
        <v>41</v>
      </c>
      <c r="AV8" s="4">
        <v>230</v>
      </c>
      <c r="AW8" s="4">
        <v>226</v>
      </c>
      <c r="AX8" s="4" t="s">
        <v>319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>
        <v>0.52370000000000005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"/>
  <sheetViews>
    <sheetView zoomScaleNormal="100" workbookViewId="0">
      <selection activeCell="A2" sqref="A2:BD16"/>
    </sheetView>
  </sheetViews>
  <sheetFormatPr defaultColWidth="9.08984375" defaultRowHeight="11.5" x14ac:dyDescent="0.25"/>
  <cols>
    <col min="1" max="1" width="14.36328125" style="24" bestFit="1" customWidth="1"/>
    <col min="2" max="2" width="8.90625" style="24" bestFit="1" customWidth="1"/>
    <col min="3" max="3" width="16" style="24" bestFit="1" customWidth="1"/>
    <col min="4" max="5" width="13.54296875" style="24" bestFit="1" customWidth="1"/>
    <col min="6" max="6" width="34.08984375" style="24" bestFit="1" customWidth="1"/>
    <col min="7" max="7" width="8.54296875" style="24" bestFit="1" customWidth="1"/>
    <col min="8" max="8" width="21.54296875" style="24" bestFit="1" customWidth="1"/>
    <col min="9" max="9" width="15.54296875" style="24" bestFit="1" customWidth="1"/>
    <col min="10" max="10" width="22.36328125" style="24" bestFit="1" customWidth="1"/>
    <col min="11" max="11" width="1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s="96" customFormat="1" ht="13" x14ac:dyDescent="0.3">
      <c r="A1" s="96" t="s">
        <v>540</v>
      </c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46" customFormat="1" ht="34.5" x14ac:dyDescent="0.35">
      <c r="A3" s="33" t="s">
        <v>199</v>
      </c>
      <c r="B3" s="16" t="s">
        <v>56</v>
      </c>
      <c r="C3" s="16" t="s">
        <v>197</v>
      </c>
      <c r="D3" s="16" t="s">
        <v>61</v>
      </c>
      <c r="E3" s="16" t="s">
        <v>15</v>
      </c>
      <c r="F3" s="16" t="s">
        <v>191</v>
      </c>
      <c r="G3" s="16" t="s">
        <v>15</v>
      </c>
      <c r="H3" s="16" t="s">
        <v>263</v>
      </c>
      <c r="I3" s="16" t="s">
        <v>31</v>
      </c>
      <c r="J3" s="16">
        <v>13</v>
      </c>
      <c r="K3" s="16" t="str">
        <f t="shared" ref="K3:K16" si="0">IF(J3&gt;=52,"Long",IF(J3&gt;=26,"Intermediate",IF(J3&lt;26,"Short")))</f>
        <v>Short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 t="s">
        <v>41</v>
      </c>
      <c r="AK3" s="4" t="s">
        <v>41</v>
      </c>
      <c r="AL3" s="4" t="s">
        <v>41</v>
      </c>
      <c r="AM3" s="4" t="s">
        <v>41</v>
      </c>
      <c r="AN3" s="4" t="s">
        <v>41</v>
      </c>
      <c r="AO3" s="4" t="s">
        <v>41</v>
      </c>
      <c r="AP3" s="4" t="s">
        <v>41</v>
      </c>
      <c r="AQ3" s="4" t="s">
        <v>41</v>
      </c>
      <c r="AR3" s="4" t="s">
        <v>41</v>
      </c>
      <c r="AS3" s="4" t="s">
        <v>41</v>
      </c>
      <c r="AT3" s="4" t="s">
        <v>41</v>
      </c>
      <c r="AU3" s="4" t="s">
        <v>41</v>
      </c>
      <c r="AV3" s="4" t="s">
        <v>41</v>
      </c>
      <c r="AW3" s="4" t="s">
        <v>41</v>
      </c>
      <c r="AX3" s="4" t="s">
        <v>200</v>
      </c>
      <c r="AY3" s="4">
        <v>-0.2</v>
      </c>
      <c r="AZ3" s="4" t="s">
        <v>48</v>
      </c>
      <c r="BA3" s="4" t="s">
        <v>41</v>
      </c>
      <c r="BB3" s="4">
        <v>-0.75</v>
      </c>
      <c r="BC3" s="4">
        <v>0.34</v>
      </c>
      <c r="BD3" s="37">
        <v>0.46300000000000002</v>
      </c>
    </row>
    <row r="4" spans="1:56" s="44" customFormat="1" ht="34.5" x14ac:dyDescent="0.35">
      <c r="A4" s="33" t="s">
        <v>199</v>
      </c>
      <c r="B4" s="16" t="s">
        <v>56</v>
      </c>
      <c r="C4" s="16" t="s">
        <v>197</v>
      </c>
      <c r="D4" s="16" t="s">
        <v>61</v>
      </c>
      <c r="E4" s="16" t="s">
        <v>15</v>
      </c>
      <c r="F4" s="16" t="s">
        <v>194</v>
      </c>
      <c r="G4" s="16" t="s">
        <v>15</v>
      </c>
      <c r="H4" s="16" t="s">
        <v>263</v>
      </c>
      <c r="I4" s="16" t="s">
        <v>31</v>
      </c>
      <c r="J4" s="16">
        <v>13</v>
      </c>
      <c r="K4" s="16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 t="s">
        <v>41</v>
      </c>
      <c r="AK4" s="4" t="s">
        <v>41</v>
      </c>
      <c r="AL4" s="4" t="s">
        <v>41</v>
      </c>
      <c r="AM4" s="4" t="s">
        <v>41</v>
      </c>
      <c r="AN4" s="4" t="s">
        <v>41</v>
      </c>
      <c r="AO4" s="4" t="s">
        <v>41</v>
      </c>
      <c r="AP4" s="4" t="s">
        <v>41</v>
      </c>
      <c r="AQ4" s="4" t="s">
        <v>41</v>
      </c>
      <c r="AR4" s="4" t="s">
        <v>41</v>
      </c>
      <c r="AS4" s="4" t="s">
        <v>41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200</v>
      </c>
      <c r="AY4" s="4">
        <v>-0.2</v>
      </c>
      <c r="AZ4" s="4" t="s">
        <v>48</v>
      </c>
      <c r="BA4" s="4" t="s">
        <v>41</v>
      </c>
      <c r="BB4" s="4">
        <v>-0.79</v>
      </c>
      <c r="BC4" s="4">
        <v>0.39</v>
      </c>
      <c r="BD4" s="37">
        <v>0.50600000000000001</v>
      </c>
    </row>
    <row r="5" spans="1:56" s="44" customFormat="1" ht="34.5" x14ac:dyDescent="0.35">
      <c r="A5" s="33" t="s">
        <v>199</v>
      </c>
      <c r="B5" s="16" t="s">
        <v>56</v>
      </c>
      <c r="C5" s="16" t="s">
        <v>197</v>
      </c>
      <c r="D5" s="16" t="s">
        <v>61</v>
      </c>
      <c r="E5" s="16" t="s">
        <v>15</v>
      </c>
      <c r="F5" s="16" t="s">
        <v>195</v>
      </c>
      <c r="G5" s="16" t="s">
        <v>15</v>
      </c>
      <c r="H5" s="16" t="s">
        <v>263</v>
      </c>
      <c r="I5" s="16" t="s">
        <v>31</v>
      </c>
      <c r="J5" s="16">
        <v>13</v>
      </c>
      <c r="K5" s="16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 t="s">
        <v>41</v>
      </c>
      <c r="AK5" s="4" t="s">
        <v>41</v>
      </c>
      <c r="AL5" s="4" t="s">
        <v>41</v>
      </c>
      <c r="AM5" s="4" t="s">
        <v>41</v>
      </c>
      <c r="AN5" s="4" t="s">
        <v>41</v>
      </c>
      <c r="AO5" s="4" t="s">
        <v>41</v>
      </c>
      <c r="AP5" s="4" t="s">
        <v>41</v>
      </c>
      <c r="AQ5" s="4" t="s">
        <v>41</v>
      </c>
      <c r="AR5" s="4" t="s">
        <v>41</v>
      </c>
      <c r="AS5" s="4" t="s">
        <v>41</v>
      </c>
      <c r="AT5" s="4" t="s">
        <v>41</v>
      </c>
      <c r="AU5" s="4" t="s">
        <v>41</v>
      </c>
      <c r="AV5" s="4" t="s">
        <v>41</v>
      </c>
      <c r="AW5" s="4" t="s">
        <v>41</v>
      </c>
      <c r="AX5" s="4" t="s">
        <v>200</v>
      </c>
      <c r="AY5" s="4">
        <v>-0.3</v>
      </c>
      <c r="AZ5" s="4" t="s">
        <v>48</v>
      </c>
      <c r="BA5" s="4" t="s">
        <v>41</v>
      </c>
      <c r="BB5" s="4">
        <v>-0.84</v>
      </c>
      <c r="BC5" s="4">
        <v>0.32</v>
      </c>
      <c r="BD5" s="37">
        <v>0.38200000000000001</v>
      </c>
    </row>
    <row r="6" spans="1:56" s="44" customFormat="1" ht="34.5" x14ac:dyDescent="0.35">
      <c r="A6" s="33" t="s">
        <v>224</v>
      </c>
      <c r="B6" s="16" t="s">
        <v>56</v>
      </c>
      <c r="C6" s="16" t="s">
        <v>181</v>
      </c>
      <c r="D6" s="16" t="s">
        <v>2</v>
      </c>
      <c r="E6" s="16" t="s">
        <v>15</v>
      </c>
      <c r="F6" s="16" t="s">
        <v>24</v>
      </c>
      <c r="G6" s="16" t="s">
        <v>15</v>
      </c>
      <c r="H6" s="16" t="s">
        <v>264</v>
      </c>
      <c r="I6" s="16" t="s">
        <v>265</v>
      </c>
      <c r="J6" s="16">
        <v>12</v>
      </c>
      <c r="K6" s="16" t="str">
        <f t="shared" si="0"/>
        <v>Short</v>
      </c>
      <c r="L6" s="4">
        <v>115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>
        <v>115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110</v>
      </c>
      <c r="AK6" s="4">
        <v>-1.73</v>
      </c>
      <c r="AL6" s="4" t="s">
        <v>36</v>
      </c>
      <c r="AM6" s="4">
        <v>0.17</v>
      </c>
      <c r="AN6" s="4" t="s">
        <v>41</v>
      </c>
      <c r="AO6" s="4" t="s">
        <v>41</v>
      </c>
      <c r="AP6" s="4">
        <v>112</v>
      </c>
      <c r="AQ6" s="4">
        <v>-1.73</v>
      </c>
      <c r="AR6" s="4" t="s">
        <v>36</v>
      </c>
      <c r="AS6" s="4">
        <v>0.17</v>
      </c>
      <c r="AT6" s="4" t="s">
        <v>41</v>
      </c>
      <c r="AU6" s="4" t="s">
        <v>41</v>
      </c>
      <c r="AV6" s="4">
        <v>110</v>
      </c>
      <c r="AW6" s="4">
        <v>112</v>
      </c>
      <c r="AX6" s="4" t="s">
        <v>266</v>
      </c>
      <c r="AY6" s="4" t="s">
        <v>41</v>
      </c>
      <c r="AZ6" s="4" t="s">
        <v>41</v>
      </c>
      <c r="BA6" s="4" t="s">
        <v>41</v>
      </c>
      <c r="BB6" s="4" t="s">
        <v>41</v>
      </c>
      <c r="BC6" s="4" t="s">
        <v>41</v>
      </c>
      <c r="BD6" s="37" t="s">
        <v>267</v>
      </c>
    </row>
    <row r="7" spans="1:56" s="44" customFormat="1" ht="46" x14ac:dyDescent="0.35">
      <c r="A7" s="33" t="s">
        <v>224</v>
      </c>
      <c r="B7" s="16" t="s">
        <v>56</v>
      </c>
      <c r="C7" s="16" t="s">
        <v>181</v>
      </c>
      <c r="D7" s="16" t="s">
        <v>2</v>
      </c>
      <c r="E7" s="16" t="s">
        <v>15</v>
      </c>
      <c r="F7" s="16" t="s">
        <v>18</v>
      </c>
      <c r="G7" s="16" t="s">
        <v>15</v>
      </c>
      <c r="H7" s="16" t="s">
        <v>264</v>
      </c>
      <c r="I7" s="16" t="s">
        <v>265</v>
      </c>
      <c r="J7" s="16">
        <v>12</v>
      </c>
      <c r="K7" s="16" t="str">
        <f t="shared" si="0"/>
        <v>Short</v>
      </c>
      <c r="L7" s="4">
        <v>114</v>
      </c>
      <c r="M7" s="4" t="s">
        <v>41</v>
      </c>
      <c r="N7" s="4" t="s">
        <v>41</v>
      </c>
      <c r="O7" s="4" t="s">
        <v>41</v>
      </c>
      <c r="P7" s="4" t="s">
        <v>41</v>
      </c>
      <c r="Q7" s="4" t="s">
        <v>41</v>
      </c>
      <c r="R7" s="4">
        <v>115</v>
      </c>
      <c r="S7" s="4" t="s">
        <v>41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113</v>
      </c>
      <c r="AK7" s="4">
        <v>-2.33</v>
      </c>
      <c r="AL7" s="4" t="s">
        <v>36</v>
      </c>
      <c r="AM7" s="4">
        <v>0.17</v>
      </c>
      <c r="AN7" s="4" t="s">
        <v>41</v>
      </c>
      <c r="AO7" s="4" t="s">
        <v>41</v>
      </c>
      <c r="AP7" s="4">
        <v>112</v>
      </c>
      <c r="AQ7" s="4">
        <v>-1.73</v>
      </c>
      <c r="AR7" s="4" t="s">
        <v>36</v>
      </c>
      <c r="AS7" s="4">
        <v>0.17</v>
      </c>
      <c r="AT7" s="4" t="s">
        <v>41</v>
      </c>
      <c r="AU7" s="4" t="s">
        <v>41</v>
      </c>
      <c r="AV7" s="4">
        <v>113</v>
      </c>
      <c r="AW7" s="4">
        <v>112</v>
      </c>
      <c r="AX7" s="4" t="s">
        <v>268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37" t="s">
        <v>269</v>
      </c>
    </row>
    <row r="8" spans="1:56" s="44" customFormat="1" ht="46" x14ac:dyDescent="0.35">
      <c r="A8" s="33" t="s">
        <v>224</v>
      </c>
      <c r="B8" s="16" t="s">
        <v>56</v>
      </c>
      <c r="C8" s="16" t="s">
        <v>181</v>
      </c>
      <c r="D8" s="16" t="s">
        <v>2</v>
      </c>
      <c r="E8" s="16" t="s">
        <v>15</v>
      </c>
      <c r="F8" s="16" t="s">
        <v>16</v>
      </c>
      <c r="G8" s="16" t="s">
        <v>15</v>
      </c>
      <c r="H8" s="16" t="s">
        <v>264</v>
      </c>
      <c r="I8" s="16" t="s">
        <v>265</v>
      </c>
      <c r="J8" s="16">
        <v>12</v>
      </c>
      <c r="K8" s="16" t="str">
        <f t="shared" si="0"/>
        <v>Short</v>
      </c>
      <c r="L8" s="4">
        <v>113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>
        <v>115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109</v>
      </c>
      <c r="AK8" s="4">
        <v>-2.2999999999999998</v>
      </c>
      <c r="AL8" s="4" t="s">
        <v>36</v>
      </c>
      <c r="AM8" s="4">
        <v>0.18</v>
      </c>
      <c r="AN8" s="4" t="s">
        <v>41</v>
      </c>
      <c r="AO8" s="4" t="s">
        <v>41</v>
      </c>
      <c r="AP8" s="4">
        <v>112</v>
      </c>
      <c r="AQ8" s="4">
        <v>-1.73</v>
      </c>
      <c r="AR8" s="4" t="s">
        <v>36</v>
      </c>
      <c r="AS8" s="4">
        <v>0.17</v>
      </c>
      <c r="AT8" s="4" t="s">
        <v>41</v>
      </c>
      <c r="AU8" s="4" t="s">
        <v>41</v>
      </c>
      <c r="AV8" s="4">
        <v>109</v>
      </c>
      <c r="AW8" s="4">
        <v>112</v>
      </c>
      <c r="AX8" s="4" t="s">
        <v>268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37" t="s">
        <v>270</v>
      </c>
    </row>
    <row r="9" spans="1:56" s="44" customFormat="1" ht="57.5" x14ac:dyDescent="0.35">
      <c r="A9" s="33" t="s">
        <v>228</v>
      </c>
      <c r="B9" s="16" t="s">
        <v>56</v>
      </c>
      <c r="C9" s="16" t="s">
        <v>181</v>
      </c>
      <c r="D9" s="16" t="s">
        <v>2</v>
      </c>
      <c r="E9" s="16" t="s">
        <v>15</v>
      </c>
      <c r="F9" s="16" t="s">
        <v>18</v>
      </c>
      <c r="G9" s="16" t="s">
        <v>15</v>
      </c>
      <c r="H9" s="16" t="s">
        <v>264</v>
      </c>
      <c r="I9" s="16" t="s">
        <v>265</v>
      </c>
      <c r="J9" s="16">
        <v>12</v>
      </c>
      <c r="K9" s="16" t="str">
        <f t="shared" si="0"/>
        <v>Short</v>
      </c>
      <c r="L9" s="4">
        <v>116</v>
      </c>
      <c r="M9" s="4" t="s">
        <v>41</v>
      </c>
      <c r="N9" s="4" t="s">
        <v>41</v>
      </c>
      <c r="O9" s="4" t="s">
        <v>41</v>
      </c>
      <c r="P9" s="4" t="s">
        <v>41</v>
      </c>
      <c r="Q9" s="4" t="s">
        <v>41</v>
      </c>
      <c r="R9" s="4">
        <v>116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108</v>
      </c>
      <c r="AK9" s="4">
        <v>-2.4300000000000002</v>
      </c>
      <c r="AL9" s="4" t="s">
        <v>36</v>
      </c>
      <c r="AM9" s="4">
        <v>0.18</v>
      </c>
      <c r="AN9" s="4" t="s">
        <v>41</v>
      </c>
      <c r="AO9" s="4" t="s">
        <v>41</v>
      </c>
      <c r="AP9" s="4">
        <v>109</v>
      </c>
      <c r="AQ9" s="4">
        <v>-1.56</v>
      </c>
      <c r="AR9" s="4" t="s">
        <v>36</v>
      </c>
      <c r="AS9" s="4">
        <v>0.18</v>
      </c>
      <c r="AT9" s="4" t="s">
        <v>41</v>
      </c>
      <c r="AU9" s="4" t="s">
        <v>41</v>
      </c>
      <c r="AV9" s="4">
        <v>108</v>
      </c>
      <c r="AW9" s="4">
        <v>109</v>
      </c>
      <c r="AX9" s="4" t="s">
        <v>271</v>
      </c>
      <c r="AY9" s="4">
        <v>-0.88</v>
      </c>
      <c r="AZ9" s="4" t="s">
        <v>48</v>
      </c>
      <c r="BA9" s="4" t="s">
        <v>41</v>
      </c>
      <c r="BB9" s="4">
        <v>-1.38</v>
      </c>
      <c r="BC9" s="4">
        <v>-0.38</v>
      </c>
      <c r="BD9" s="37" t="s">
        <v>232</v>
      </c>
    </row>
    <row r="10" spans="1:56" s="44" customFormat="1" ht="57.5" x14ac:dyDescent="0.35">
      <c r="A10" s="33" t="s">
        <v>228</v>
      </c>
      <c r="B10" s="16" t="s">
        <v>56</v>
      </c>
      <c r="C10" s="16" t="s">
        <v>181</v>
      </c>
      <c r="D10" s="16" t="s">
        <v>2</v>
      </c>
      <c r="E10" s="16" t="s">
        <v>15</v>
      </c>
      <c r="F10" s="16" t="s">
        <v>16</v>
      </c>
      <c r="G10" s="16" t="s">
        <v>15</v>
      </c>
      <c r="H10" s="16" t="s">
        <v>264</v>
      </c>
      <c r="I10" s="16" t="s">
        <v>272</v>
      </c>
      <c r="J10" s="16">
        <v>12</v>
      </c>
      <c r="K10" s="16" t="str">
        <f t="shared" si="0"/>
        <v>Short</v>
      </c>
      <c r="L10" s="4">
        <v>116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4">
        <v>116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108</v>
      </c>
      <c r="AK10" s="4">
        <v>-2.54</v>
      </c>
      <c r="AL10" s="4" t="s">
        <v>36</v>
      </c>
      <c r="AM10" s="4">
        <v>0.18</v>
      </c>
      <c r="AN10" s="4" t="s">
        <v>41</v>
      </c>
      <c r="AO10" s="4" t="s">
        <v>41</v>
      </c>
      <c r="AP10" s="4">
        <v>109</v>
      </c>
      <c r="AQ10" s="4">
        <v>-1.56</v>
      </c>
      <c r="AR10" s="4" t="s">
        <v>36</v>
      </c>
      <c r="AS10" s="4">
        <v>0.18</v>
      </c>
      <c r="AT10" s="4" t="s">
        <v>41</v>
      </c>
      <c r="AU10" s="4" t="s">
        <v>41</v>
      </c>
      <c r="AV10" s="4">
        <v>108</v>
      </c>
      <c r="AW10" s="4">
        <v>109</v>
      </c>
      <c r="AX10" s="4" t="s">
        <v>271</v>
      </c>
      <c r="AY10" s="4">
        <v>-0.98</v>
      </c>
      <c r="AZ10" s="4" t="s">
        <v>48</v>
      </c>
      <c r="BA10" s="4" t="s">
        <v>41</v>
      </c>
      <c r="BB10" s="4">
        <v>-1.49</v>
      </c>
      <c r="BC10" s="4">
        <v>-0.47</v>
      </c>
      <c r="BD10" s="37" t="s">
        <v>232</v>
      </c>
    </row>
    <row r="11" spans="1:56" s="44" customFormat="1" ht="46" x14ac:dyDescent="0.35">
      <c r="A11" s="33" t="s">
        <v>230</v>
      </c>
      <c r="B11" s="16" t="s">
        <v>56</v>
      </c>
      <c r="C11" s="16" t="s">
        <v>181</v>
      </c>
      <c r="D11" s="16" t="s">
        <v>2</v>
      </c>
      <c r="E11" s="16" t="s">
        <v>15</v>
      </c>
      <c r="F11" s="16" t="s">
        <v>18</v>
      </c>
      <c r="G11" s="16" t="s">
        <v>15</v>
      </c>
      <c r="H11" s="16" t="s">
        <v>264</v>
      </c>
      <c r="I11" s="16" t="s">
        <v>265</v>
      </c>
      <c r="J11" s="16">
        <v>12</v>
      </c>
      <c r="K11" s="16" t="str">
        <f t="shared" si="0"/>
        <v>Short</v>
      </c>
      <c r="L11" s="4">
        <v>114</v>
      </c>
      <c r="M11" s="4">
        <v>4.7</v>
      </c>
      <c r="N11" s="4" t="s">
        <v>35</v>
      </c>
      <c r="O11" s="4">
        <v>2.5</v>
      </c>
      <c r="P11" s="4" t="s">
        <v>41</v>
      </c>
      <c r="Q11" s="4" t="s">
        <v>41</v>
      </c>
      <c r="R11" s="4">
        <v>108</v>
      </c>
      <c r="S11" s="4">
        <v>4.2</v>
      </c>
      <c r="T11" s="4" t="s">
        <v>35</v>
      </c>
      <c r="U11" s="4">
        <v>2.2000000000000002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111</v>
      </c>
      <c r="AK11" s="4">
        <v>-2.36</v>
      </c>
      <c r="AL11" s="4" t="s">
        <v>36</v>
      </c>
      <c r="AM11" s="4">
        <v>0.19</v>
      </c>
      <c r="AN11" s="4" t="s">
        <v>41</v>
      </c>
      <c r="AO11" s="4" t="s">
        <v>41</v>
      </c>
      <c r="AP11" s="4">
        <v>104</v>
      </c>
      <c r="AQ11" s="4">
        <v>-1.72</v>
      </c>
      <c r="AR11" s="4" t="s">
        <v>36</v>
      </c>
      <c r="AS11" s="4">
        <v>0.19</v>
      </c>
      <c r="AT11" s="4" t="s">
        <v>41</v>
      </c>
      <c r="AU11" s="4" t="s">
        <v>41</v>
      </c>
      <c r="AV11" s="4">
        <v>111</v>
      </c>
      <c r="AW11" s="4">
        <v>104</v>
      </c>
      <c r="AX11" s="4" t="s">
        <v>273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37" t="s">
        <v>274</v>
      </c>
    </row>
    <row r="12" spans="1:56" s="44" customFormat="1" ht="46" x14ac:dyDescent="0.35">
      <c r="A12" s="33" t="s">
        <v>230</v>
      </c>
      <c r="B12" s="16" t="s">
        <v>56</v>
      </c>
      <c r="C12" s="16" t="s">
        <v>181</v>
      </c>
      <c r="D12" s="16" t="s">
        <v>2</v>
      </c>
      <c r="E12" s="16" t="s">
        <v>15</v>
      </c>
      <c r="F12" s="16" t="s">
        <v>16</v>
      </c>
      <c r="G12" s="16" t="s">
        <v>15</v>
      </c>
      <c r="H12" s="16" t="s">
        <v>264</v>
      </c>
      <c r="I12" s="16" t="s">
        <v>265</v>
      </c>
      <c r="J12" s="16">
        <v>12</v>
      </c>
      <c r="K12" s="16" t="str">
        <f t="shared" si="0"/>
        <v>Short</v>
      </c>
      <c r="L12" s="4">
        <v>112</v>
      </c>
      <c r="M12" s="4">
        <v>5</v>
      </c>
      <c r="N12" s="4" t="s">
        <v>35</v>
      </c>
      <c r="O12" s="4">
        <v>2.4</v>
      </c>
      <c r="P12" s="4" t="s">
        <v>41</v>
      </c>
      <c r="Q12" s="4" t="s">
        <v>41</v>
      </c>
      <c r="R12" s="4">
        <v>108</v>
      </c>
      <c r="S12" s="4">
        <v>4.2</v>
      </c>
      <c r="T12" s="4" t="s">
        <v>35</v>
      </c>
      <c r="U12" s="4">
        <v>2.2000000000000002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107</v>
      </c>
      <c r="AK12" s="4">
        <v>-2.79</v>
      </c>
      <c r="AL12" s="4" t="s">
        <v>36</v>
      </c>
      <c r="AM12" s="4">
        <v>0.19</v>
      </c>
      <c r="AN12" s="4" t="s">
        <v>41</v>
      </c>
      <c r="AO12" s="4" t="s">
        <v>41</v>
      </c>
      <c r="AP12" s="4">
        <v>104</v>
      </c>
      <c r="AQ12" s="4">
        <v>-1.72</v>
      </c>
      <c r="AR12" s="4" t="s">
        <v>36</v>
      </c>
      <c r="AS12" s="4">
        <v>0.19</v>
      </c>
      <c r="AT12" s="4" t="s">
        <v>41</v>
      </c>
      <c r="AU12" s="4" t="s">
        <v>41</v>
      </c>
      <c r="AV12" s="4">
        <v>107</v>
      </c>
      <c r="AW12" s="4">
        <v>104</v>
      </c>
      <c r="AX12" s="4" t="s">
        <v>273</v>
      </c>
      <c r="AY12" s="4" t="s">
        <v>41</v>
      </c>
      <c r="AZ12" s="4" t="s">
        <v>41</v>
      </c>
      <c r="BA12" s="4" t="s">
        <v>41</v>
      </c>
      <c r="BB12" s="4" t="s">
        <v>41</v>
      </c>
      <c r="BC12" s="4" t="s">
        <v>41</v>
      </c>
      <c r="BD12" s="37" t="s">
        <v>232</v>
      </c>
    </row>
    <row r="13" spans="1:56" s="44" customFormat="1" x14ac:dyDescent="0.35">
      <c r="A13" s="33" t="s">
        <v>233</v>
      </c>
      <c r="B13" s="16" t="s">
        <v>56</v>
      </c>
      <c r="C13" s="16" t="s">
        <v>181</v>
      </c>
      <c r="D13" s="16" t="s">
        <v>2</v>
      </c>
      <c r="E13" s="16" t="s">
        <v>15</v>
      </c>
      <c r="F13" s="16" t="s">
        <v>526</v>
      </c>
      <c r="G13" s="16" t="s">
        <v>15</v>
      </c>
      <c r="H13" s="16" t="s">
        <v>263</v>
      </c>
      <c r="I13" s="16" t="s">
        <v>31</v>
      </c>
      <c r="J13" s="16">
        <v>12</v>
      </c>
      <c r="K13" s="16" t="str">
        <f t="shared" si="0"/>
        <v>Short</v>
      </c>
      <c r="L13" s="4">
        <v>106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>
        <v>109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106</v>
      </c>
      <c r="AK13" s="4">
        <v>-2.2799999999999998</v>
      </c>
      <c r="AL13" s="4" t="s">
        <v>275</v>
      </c>
      <c r="AM13" s="4">
        <v>0.21</v>
      </c>
      <c r="AN13" s="4" t="s">
        <v>41</v>
      </c>
      <c r="AO13" s="4" t="s">
        <v>41</v>
      </c>
      <c r="AP13" s="4">
        <v>109</v>
      </c>
      <c r="AQ13" s="4">
        <v>-1.88</v>
      </c>
      <c r="AR13" s="4" t="s">
        <v>41</v>
      </c>
      <c r="AS13" s="4">
        <v>0.2</v>
      </c>
      <c r="AT13" s="4" t="s">
        <v>41</v>
      </c>
      <c r="AU13" s="4" t="s">
        <v>41</v>
      </c>
      <c r="AV13" s="4">
        <v>106</v>
      </c>
      <c r="AW13" s="4">
        <v>109</v>
      </c>
      <c r="AX13" s="4" t="s">
        <v>41</v>
      </c>
      <c r="AY13" s="4" t="s">
        <v>41</v>
      </c>
      <c r="AZ13" s="4" t="s">
        <v>41</v>
      </c>
      <c r="BA13" s="4" t="s">
        <v>41</v>
      </c>
      <c r="BB13" s="4" t="s">
        <v>41</v>
      </c>
      <c r="BC13" s="4" t="s">
        <v>41</v>
      </c>
      <c r="BD13" s="37">
        <v>7.6999999999999999E-2</v>
      </c>
    </row>
    <row r="14" spans="1:56" s="44" customFormat="1" x14ac:dyDescent="0.35">
      <c r="A14" s="33" t="s">
        <v>235</v>
      </c>
      <c r="B14" s="16" t="s">
        <v>56</v>
      </c>
      <c r="C14" s="16" t="s">
        <v>181</v>
      </c>
      <c r="D14" s="16" t="s">
        <v>2</v>
      </c>
      <c r="E14" s="16" t="s">
        <v>15</v>
      </c>
      <c r="F14" s="16" t="s">
        <v>236</v>
      </c>
      <c r="G14" s="16" t="s">
        <v>15</v>
      </c>
      <c r="H14" s="16" t="s">
        <v>263</v>
      </c>
      <c r="I14" s="16" t="s">
        <v>31</v>
      </c>
      <c r="J14" s="16">
        <v>12</v>
      </c>
      <c r="K14" s="16" t="str">
        <f t="shared" si="0"/>
        <v>Short</v>
      </c>
      <c r="L14" s="4">
        <v>85</v>
      </c>
      <c r="M14" s="4">
        <v>3.88</v>
      </c>
      <c r="N14" s="4" t="s">
        <v>35</v>
      </c>
      <c r="O14" s="4">
        <v>2.25</v>
      </c>
      <c r="P14" s="4" t="s">
        <v>41</v>
      </c>
      <c r="Q14" s="4" t="s">
        <v>41</v>
      </c>
      <c r="R14" s="4">
        <v>167</v>
      </c>
      <c r="S14" s="4">
        <v>3.75</v>
      </c>
      <c r="T14" s="4" t="s">
        <v>35</v>
      </c>
      <c r="U14" s="4">
        <v>2.15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85</v>
      </c>
      <c r="AK14" s="4">
        <v>-2</v>
      </c>
      <c r="AL14" s="4" t="s">
        <v>36</v>
      </c>
      <c r="AM14" s="4">
        <v>0.24</v>
      </c>
      <c r="AN14" s="4" t="s">
        <v>41</v>
      </c>
      <c r="AO14" s="4" t="s">
        <v>41</v>
      </c>
      <c r="AP14" s="4">
        <v>167</v>
      </c>
      <c r="AQ14" s="4">
        <v>-1.56</v>
      </c>
      <c r="AR14" s="4" t="s">
        <v>36</v>
      </c>
      <c r="AS14" s="4">
        <v>0.2</v>
      </c>
      <c r="AT14" s="4" t="s">
        <v>41</v>
      </c>
      <c r="AU14" s="4" t="s">
        <v>41</v>
      </c>
      <c r="AV14" s="4">
        <v>85</v>
      </c>
      <c r="AW14" s="4">
        <v>167</v>
      </c>
      <c r="AX14" s="4" t="s">
        <v>276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37" t="s">
        <v>41</v>
      </c>
    </row>
    <row r="15" spans="1:56" s="44" customFormat="1" x14ac:dyDescent="0.35">
      <c r="A15" s="33" t="s">
        <v>235</v>
      </c>
      <c r="B15" s="16" t="s">
        <v>56</v>
      </c>
      <c r="C15" s="16" t="s">
        <v>181</v>
      </c>
      <c r="D15" s="16" t="s">
        <v>2</v>
      </c>
      <c r="E15" s="16" t="s">
        <v>15</v>
      </c>
      <c r="F15" s="16" t="s">
        <v>18</v>
      </c>
      <c r="G15" s="16" t="s">
        <v>15</v>
      </c>
      <c r="H15" s="16" t="s">
        <v>263</v>
      </c>
      <c r="I15" s="16" t="s">
        <v>31</v>
      </c>
      <c r="J15" s="16">
        <v>12</v>
      </c>
      <c r="K15" s="16" t="str">
        <f t="shared" si="0"/>
        <v>Short</v>
      </c>
      <c r="L15" s="4">
        <v>86</v>
      </c>
      <c r="M15" s="4">
        <v>4.09</v>
      </c>
      <c r="N15" s="4" t="s">
        <v>35</v>
      </c>
      <c r="O15" s="4">
        <v>2.13</v>
      </c>
      <c r="P15" s="4" t="s">
        <v>41</v>
      </c>
      <c r="Q15" s="4" t="s">
        <v>41</v>
      </c>
      <c r="R15" s="4">
        <v>167</v>
      </c>
      <c r="S15" s="4">
        <v>3.75</v>
      </c>
      <c r="T15" s="4" t="s">
        <v>35</v>
      </c>
      <c r="U15" s="4">
        <v>2.15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86</v>
      </c>
      <c r="AK15" s="4">
        <v>-2.08</v>
      </c>
      <c r="AL15" s="4" t="s">
        <v>36</v>
      </c>
      <c r="AM15" s="4">
        <v>0.24</v>
      </c>
      <c r="AN15" s="4" t="s">
        <v>41</v>
      </c>
      <c r="AO15" s="4" t="s">
        <v>41</v>
      </c>
      <c r="AP15" s="4">
        <v>167</v>
      </c>
      <c r="AQ15" s="4">
        <v>-1.56</v>
      </c>
      <c r="AR15" s="4" t="s">
        <v>36</v>
      </c>
      <c r="AS15" s="4">
        <v>0.2</v>
      </c>
      <c r="AT15" s="4" t="s">
        <v>41</v>
      </c>
      <c r="AU15" s="4" t="s">
        <v>41</v>
      </c>
      <c r="AV15" s="4">
        <v>86</v>
      </c>
      <c r="AW15" s="4">
        <v>167</v>
      </c>
      <c r="AX15" s="4" t="s">
        <v>276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37" t="s">
        <v>41</v>
      </c>
    </row>
    <row r="16" spans="1:56" s="44" customFormat="1" ht="57.5" x14ac:dyDescent="0.35">
      <c r="A16" s="34" t="s">
        <v>237</v>
      </c>
      <c r="B16" s="35" t="s">
        <v>56</v>
      </c>
      <c r="C16" s="35" t="s">
        <v>181</v>
      </c>
      <c r="D16" s="35" t="s">
        <v>2</v>
      </c>
      <c r="E16" s="35" t="s">
        <v>15</v>
      </c>
      <c r="F16" s="35" t="s">
        <v>18</v>
      </c>
      <c r="G16" s="35" t="s">
        <v>15</v>
      </c>
      <c r="H16" s="35" t="s">
        <v>263</v>
      </c>
      <c r="I16" s="35" t="s">
        <v>31</v>
      </c>
      <c r="J16" s="35">
        <v>12</v>
      </c>
      <c r="K16" s="35" t="str">
        <f t="shared" si="0"/>
        <v>Short</v>
      </c>
      <c r="L16" s="39">
        <v>203</v>
      </c>
      <c r="M16" s="39">
        <v>4.4000000000000004</v>
      </c>
      <c r="N16" s="39" t="s">
        <v>35</v>
      </c>
      <c r="O16" s="39">
        <v>2.2999999999999998</v>
      </c>
      <c r="P16" s="39" t="s">
        <v>41</v>
      </c>
      <c r="Q16" s="39" t="s">
        <v>41</v>
      </c>
      <c r="R16" s="39">
        <v>202</v>
      </c>
      <c r="S16" s="39">
        <v>4.0999999999999996</v>
      </c>
      <c r="T16" s="39" t="s">
        <v>35</v>
      </c>
      <c r="U16" s="39">
        <v>2.2999999999999998</v>
      </c>
      <c r="V16" s="39" t="s">
        <v>41</v>
      </c>
      <c r="W16" s="39" t="s">
        <v>41</v>
      </c>
      <c r="X16" s="39" t="s">
        <v>41</v>
      </c>
      <c r="Y16" s="39" t="s">
        <v>41</v>
      </c>
      <c r="Z16" s="39" t="s">
        <v>41</v>
      </c>
      <c r="AA16" s="39" t="s">
        <v>41</v>
      </c>
      <c r="AB16" s="39" t="s">
        <v>41</v>
      </c>
      <c r="AC16" s="39" t="s">
        <v>41</v>
      </c>
      <c r="AD16" s="39" t="s">
        <v>41</v>
      </c>
      <c r="AE16" s="39" t="s">
        <v>41</v>
      </c>
      <c r="AF16" s="39" t="s">
        <v>41</v>
      </c>
      <c r="AG16" s="39" t="s">
        <v>41</v>
      </c>
      <c r="AH16" s="39" t="s">
        <v>41</v>
      </c>
      <c r="AI16" s="39" t="s">
        <v>41</v>
      </c>
      <c r="AJ16" s="39">
        <v>173</v>
      </c>
      <c r="AK16" s="39">
        <v>-2.42</v>
      </c>
      <c r="AL16" s="39" t="s">
        <v>36</v>
      </c>
      <c r="AM16" s="39">
        <v>0.13</v>
      </c>
      <c r="AN16" s="39" t="s">
        <v>41</v>
      </c>
      <c r="AO16" s="39" t="s">
        <v>41</v>
      </c>
      <c r="AP16" s="39">
        <v>176</v>
      </c>
      <c r="AQ16" s="39">
        <v>-1.82</v>
      </c>
      <c r="AR16" s="39" t="s">
        <v>36</v>
      </c>
      <c r="AS16" s="39">
        <v>0.14000000000000001</v>
      </c>
      <c r="AT16" s="39" t="s">
        <v>41</v>
      </c>
      <c r="AU16" s="39" t="s">
        <v>41</v>
      </c>
      <c r="AV16" s="39">
        <v>173</v>
      </c>
      <c r="AW16" s="39">
        <v>176</v>
      </c>
      <c r="AX16" s="39" t="s">
        <v>277</v>
      </c>
      <c r="AY16" s="39">
        <v>-0.6</v>
      </c>
      <c r="AZ16" s="39" t="s">
        <v>48</v>
      </c>
      <c r="BA16" s="39" t="s">
        <v>41</v>
      </c>
      <c r="BB16" s="39">
        <v>-0.96</v>
      </c>
      <c r="BC16" s="39">
        <v>-0.24</v>
      </c>
      <c r="BD16" s="40">
        <v>1E-3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Normal="100" workbookViewId="0">
      <pane xSplit="1" ySplit="2" topLeftCell="B26" activePane="bottomRight" state="frozen"/>
      <selection activeCell="B36" sqref="B36"/>
      <selection pane="topRight" activeCell="B36" sqref="B36"/>
      <selection pane="bottomLeft" activeCell="B36" sqref="B36"/>
      <selection pane="bottomRight" activeCell="A2" sqref="A2:BD29"/>
    </sheetView>
  </sheetViews>
  <sheetFormatPr defaultColWidth="9.08984375" defaultRowHeight="11.5" x14ac:dyDescent="0.25"/>
  <cols>
    <col min="1" max="1" width="14.36328125" style="24" bestFit="1" customWidth="1"/>
    <col min="2" max="2" width="8.90625" style="24" bestFit="1" customWidth="1"/>
    <col min="3" max="3" width="16" style="24" bestFit="1" customWidth="1"/>
    <col min="4" max="5" width="13.54296875" style="24" bestFit="1" customWidth="1"/>
    <col min="6" max="6" width="39.08984375" style="24" bestFit="1" customWidth="1"/>
    <col min="7" max="7" width="8.54296875" style="24" bestFit="1" customWidth="1"/>
    <col min="8" max="8" width="15.6328125" style="24" bestFit="1" customWidth="1"/>
    <col min="9" max="9" width="15.54296875" style="24" bestFit="1" customWidth="1"/>
    <col min="10" max="10" width="22.36328125" style="24" bestFit="1" customWidth="1"/>
    <col min="11" max="11" width="1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567</v>
      </c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46" customFormat="1" ht="23" x14ac:dyDescent="0.35">
      <c r="A3" s="33" t="s">
        <v>182</v>
      </c>
      <c r="B3" s="16" t="s">
        <v>56</v>
      </c>
      <c r="C3" s="16" t="s">
        <v>181</v>
      </c>
      <c r="D3" s="16" t="s">
        <v>61</v>
      </c>
      <c r="E3" s="16" t="s">
        <v>15</v>
      </c>
      <c r="F3" s="16" t="s">
        <v>183</v>
      </c>
      <c r="G3" s="16" t="s">
        <v>15</v>
      </c>
      <c r="H3" s="16" t="s">
        <v>278</v>
      </c>
      <c r="I3" s="54" t="s">
        <v>279</v>
      </c>
      <c r="J3" s="16">
        <v>13</v>
      </c>
      <c r="K3" s="16" t="str">
        <f t="shared" ref="K3:K29" si="0">IF(J3&gt;=52,"Long",IF(J3&gt;=26,"Intermediate",IF(J3&lt;26,"Short")))</f>
        <v>Short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 t="s">
        <v>41</v>
      </c>
      <c r="AK3" s="4" t="s">
        <v>41</v>
      </c>
      <c r="AL3" s="4" t="s">
        <v>41</v>
      </c>
      <c r="AM3" s="4" t="s">
        <v>41</v>
      </c>
      <c r="AN3" s="4" t="s">
        <v>41</v>
      </c>
      <c r="AO3" s="4" t="s">
        <v>41</v>
      </c>
      <c r="AP3" s="4" t="s">
        <v>41</v>
      </c>
      <c r="AQ3" s="4" t="s">
        <v>41</v>
      </c>
      <c r="AR3" s="4" t="s">
        <v>41</v>
      </c>
      <c r="AS3" s="4" t="s">
        <v>41</v>
      </c>
      <c r="AT3" s="4" t="s">
        <v>41</v>
      </c>
      <c r="AU3" s="4" t="s">
        <v>41</v>
      </c>
      <c r="AV3" s="4">
        <v>92</v>
      </c>
      <c r="AW3" s="4">
        <v>90</v>
      </c>
      <c r="AX3" s="4" t="s">
        <v>184</v>
      </c>
      <c r="AY3" s="4">
        <v>0.1</v>
      </c>
      <c r="AZ3" s="4" t="s">
        <v>48</v>
      </c>
      <c r="BA3" s="4" t="s">
        <v>41</v>
      </c>
      <c r="BB3" s="4">
        <v>0.03</v>
      </c>
      <c r="BC3" s="4">
        <v>0.16</v>
      </c>
      <c r="BD3" s="37">
        <v>9.1999999999999998E-3</v>
      </c>
    </row>
    <row r="4" spans="1:56" s="44" customFormat="1" ht="23" x14ac:dyDescent="0.35">
      <c r="A4" s="33" t="s">
        <v>182</v>
      </c>
      <c r="B4" s="16" t="s">
        <v>56</v>
      </c>
      <c r="C4" s="16" t="s">
        <v>181</v>
      </c>
      <c r="D4" s="16" t="s">
        <v>61</v>
      </c>
      <c r="E4" s="16" t="s">
        <v>15</v>
      </c>
      <c r="F4" s="16" t="s">
        <v>76</v>
      </c>
      <c r="G4" s="16" t="s">
        <v>15</v>
      </c>
      <c r="H4" s="16" t="s">
        <v>278</v>
      </c>
      <c r="I4" s="55" t="s">
        <v>279</v>
      </c>
      <c r="J4" s="16">
        <v>13</v>
      </c>
      <c r="K4" s="16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 t="s">
        <v>41</v>
      </c>
      <c r="AK4" s="4" t="s">
        <v>41</v>
      </c>
      <c r="AL4" s="4" t="s">
        <v>41</v>
      </c>
      <c r="AM4" s="4" t="s">
        <v>41</v>
      </c>
      <c r="AN4" s="4" t="s">
        <v>41</v>
      </c>
      <c r="AO4" s="4" t="s">
        <v>41</v>
      </c>
      <c r="AP4" s="4" t="s">
        <v>41</v>
      </c>
      <c r="AQ4" s="4" t="s">
        <v>41</v>
      </c>
      <c r="AR4" s="4" t="s">
        <v>41</v>
      </c>
      <c r="AS4" s="4" t="s">
        <v>41</v>
      </c>
      <c r="AT4" s="4" t="s">
        <v>41</v>
      </c>
      <c r="AU4" s="4" t="s">
        <v>41</v>
      </c>
      <c r="AV4" s="4">
        <v>92</v>
      </c>
      <c r="AW4" s="4">
        <v>90</v>
      </c>
      <c r="AX4" s="4" t="s">
        <v>184</v>
      </c>
      <c r="AY4" s="4">
        <v>0.08</v>
      </c>
      <c r="AZ4" s="4" t="s">
        <v>48</v>
      </c>
      <c r="BA4" s="4" t="s">
        <v>41</v>
      </c>
      <c r="BB4" s="4">
        <v>0.01</v>
      </c>
      <c r="BC4" s="4">
        <v>0.14000000000000001</v>
      </c>
      <c r="BD4" s="37">
        <v>2.63E-2</v>
      </c>
    </row>
    <row r="5" spans="1:56" s="44" customFormat="1" ht="23" x14ac:dyDescent="0.35">
      <c r="A5" s="33" t="s">
        <v>182</v>
      </c>
      <c r="B5" s="16" t="s">
        <v>56</v>
      </c>
      <c r="C5" s="16" t="s">
        <v>181</v>
      </c>
      <c r="D5" s="16" t="s">
        <v>61</v>
      </c>
      <c r="E5" s="16" t="s">
        <v>15</v>
      </c>
      <c r="F5" s="16" t="s">
        <v>74</v>
      </c>
      <c r="G5" s="16" t="s">
        <v>15</v>
      </c>
      <c r="H5" s="16" t="s">
        <v>278</v>
      </c>
      <c r="I5" s="16" t="s">
        <v>279</v>
      </c>
      <c r="J5" s="16">
        <v>13</v>
      </c>
      <c r="K5" s="16" t="str">
        <f t="shared" si="0"/>
        <v>Short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 t="s">
        <v>41</v>
      </c>
      <c r="AK5" s="4" t="s">
        <v>41</v>
      </c>
      <c r="AL5" s="4" t="s">
        <v>41</v>
      </c>
      <c r="AM5" s="4" t="s">
        <v>41</v>
      </c>
      <c r="AN5" s="4" t="s">
        <v>41</v>
      </c>
      <c r="AO5" s="4" t="s">
        <v>41</v>
      </c>
      <c r="AP5" s="4" t="s">
        <v>41</v>
      </c>
      <c r="AQ5" s="4" t="s">
        <v>41</v>
      </c>
      <c r="AR5" s="4" t="s">
        <v>41</v>
      </c>
      <c r="AS5" s="4" t="s">
        <v>41</v>
      </c>
      <c r="AT5" s="4" t="s">
        <v>41</v>
      </c>
      <c r="AU5" s="4" t="s">
        <v>41</v>
      </c>
      <c r="AV5" s="4">
        <v>90</v>
      </c>
      <c r="AW5" s="4">
        <v>90</v>
      </c>
      <c r="AX5" s="4" t="s">
        <v>184</v>
      </c>
      <c r="AY5" s="4">
        <v>0.14000000000000001</v>
      </c>
      <c r="AZ5" s="4" t="s">
        <v>48</v>
      </c>
      <c r="BA5" s="4" t="s">
        <v>41</v>
      </c>
      <c r="BB5" s="4">
        <v>7.0000000000000007E-2</v>
      </c>
      <c r="BC5" s="4">
        <v>0.2</v>
      </c>
      <c r="BD5" s="37">
        <v>2.9999999999999997E-4</v>
      </c>
    </row>
    <row r="6" spans="1:56" s="44" customFormat="1" ht="23" x14ac:dyDescent="0.35">
      <c r="A6" s="33" t="s">
        <v>185</v>
      </c>
      <c r="B6" s="16" t="s">
        <v>56</v>
      </c>
      <c r="C6" s="16" t="s">
        <v>181</v>
      </c>
      <c r="D6" s="16" t="s">
        <v>61</v>
      </c>
      <c r="E6" s="16" t="s">
        <v>15</v>
      </c>
      <c r="F6" s="16" t="s">
        <v>529</v>
      </c>
      <c r="G6" s="16" t="s">
        <v>15</v>
      </c>
      <c r="H6" s="16" t="s">
        <v>278</v>
      </c>
      <c r="I6" s="16" t="s">
        <v>279</v>
      </c>
      <c r="J6" s="16">
        <v>12</v>
      </c>
      <c r="K6" s="16" t="str">
        <f t="shared" si="0"/>
        <v>Short</v>
      </c>
      <c r="L6" s="4">
        <v>267</v>
      </c>
      <c r="M6" s="4">
        <v>0.44</v>
      </c>
      <c r="N6" s="4" t="s">
        <v>36</v>
      </c>
      <c r="O6" s="4">
        <v>0.02</v>
      </c>
      <c r="P6" s="4" t="s">
        <v>41</v>
      </c>
      <c r="Q6" s="4" t="s">
        <v>41</v>
      </c>
      <c r="R6" s="4">
        <v>134</v>
      </c>
      <c r="S6" s="4">
        <v>0.46</v>
      </c>
      <c r="T6" s="4" t="s">
        <v>36</v>
      </c>
      <c r="U6" s="4">
        <v>0.03</v>
      </c>
      <c r="V6" s="4" t="s">
        <v>41</v>
      </c>
      <c r="W6" s="4" t="s">
        <v>41</v>
      </c>
      <c r="X6" s="4">
        <v>267</v>
      </c>
      <c r="Y6" s="4">
        <v>0.72</v>
      </c>
      <c r="Z6" s="4" t="s">
        <v>36</v>
      </c>
      <c r="AA6" s="4">
        <v>0.02</v>
      </c>
      <c r="AB6" s="4" t="s">
        <v>41</v>
      </c>
      <c r="AC6" s="4" t="s">
        <v>41</v>
      </c>
      <c r="AD6" s="4">
        <v>134</v>
      </c>
      <c r="AE6" s="4">
        <v>0.66</v>
      </c>
      <c r="AF6" s="4" t="s">
        <v>36</v>
      </c>
      <c r="AG6" s="4">
        <v>0.02</v>
      </c>
      <c r="AH6" s="4" t="s">
        <v>41</v>
      </c>
      <c r="AI6" s="4" t="s">
        <v>41</v>
      </c>
      <c r="AJ6" s="4" t="s">
        <v>41</v>
      </c>
      <c r="AK6" s="4" t="s">
        <v>41</v>
      </c>
      <c r="AL6" s="4" t="s">
        <v>41</v>
      </c>
      <c r="AM6" s="4" t="s">
        <v>41</v>
      </c>
      <c r="AN6" s="4" t="s">
        <v>41</v>
      </c>
      <c r="AO6" s="4" t="s">
        <v>41</v>
      </c>
      <c r="AP6" s="4" t="s">
        <v>41</v>
      </c>
      <c r="AQ6" s="4" t="s">
        <v>41</v>
      </c>
      <c r="AR6" s="4" t="s">
        <v>41</v>
      </c>
      <c r="AS6" s="4" t="s">
        <v>41</v>
      </c>
      <c r="AT6" s="4" t="s">
        <v>41</v>
      </c>
      <c r="AU6" s="4" t="s">
        <v>41</v>
      </c>
      <c r="AV6" s="4">
        <v>267</v>
      </c>
      <c r="AW6" s="4">
        <v>134</v>
      </c>
      <c r="AX6" s="4" t="s">
        <v>186</v>
      </c>
      <c r="AY6" s="4">
        <v>0.06</v>
      </c>
      <c r="AZ6" s="4" t="s">
        <v>48</v>
      </c>
      <c r="BA6" s="4" t="s">
        <v>41</v>
      </c>
      <c r="BB6" s="4">
        <v>0.01</v>
      </c>
      <c r="BC6" s="4">
        <v>0.12</v>
      </c>
      <c r="BD6" s="37">
        <v>2.7E-2</v>
      </c>
    </row>
    <row r="7" spans="1:56" s="44" customFormat="1" ht="23" x14ac:dyDescent="0.35">
      <c r="A7" s="33" t="s">
        <v>210</v>
      </c>
      <c r="B7" s="16" t="s">
        <v>56</v>
      </c>
      <c r="C7" s="16" t="s">
        <v>181</v>
      </c>
      <c r="D7" s="16" t="s">
        <v>61</v>
      </c>
      <c r="E7" s="16" t="s">
        <v>15</v>
      </c>
      <c r="F7" s="16" t="s">
        <v>521</v>
      </c>
      <c r="G7" s="16" t="s">
        <v>15</v>
      </c>
      <c r="H7" s="16" t="s">
        <v>278</v>
      </c>
      <c r="I7" s="56" t="s">
        <v>280</v>
      </c>
      <c r="J7" s="16">
        <v>12</v>
      </c>
      <c r="K7" s="16" t="str">
        <f t="shared" si="0"/>
        <v>Short</v>
      </c>
      <c r="L7" s="4">
        <v>110</v>
      </c>
      <c r="M7" s="4">
        <v>0.4</v>
      </c>
      <c r="N7" s="4" t="s">
        <v>41</v>
      </c>
      <c r="O7" s="4" t="s">
        <v>41</v>
      </c>
      <c r="P7" s="4" t="s">
        <v>41</v>
      </c>
      <c r="Q7" s="4" t="s">
        <v>41</v>
      </c>
      <c r="R7" s="4">
        <v>109</v>
      </c>
      <c r="S7" s="4">
        <v>0.4</v>
      </c>
      <c r="T7" s="4" t="s">
        <v>41</v>
      </c>
      <c r="U7" s="4" t="s">
        <v>41</v>
      </c>
      <c r="V7" s="4" t="s">
        <v>41</v>
      </c>
      <c r="W7" s="4" t="s">
        <v>41</v>
      </c>
      <c r="X7" s="4">
        <v>110</v>
      </c>
      <c r="Y7" s="4">
        <v>0.6</v>
      </c>
      <c r="Z7" s="4" t="s">
        <v>41</v>
      </c>
      <c r="AA7" s="4" t="s">
        <v>41</v>
      </c>
      <c r="AB7" s="4" t="s">
        <v>41</v>
      </c>
      <c r="AC7" s="4" t="s">
        <v>41</v>
      </c>
      <c r="AD7" s="4">
        <v>109</v>
      </c>
      <c r="AE7" s="4">
        <v>0.5</v>
      </c>
      <c r="AF7" s="4" t="s">
        <v>41</v>
      </c>
      <c r="AG7" s="4" t="s">
        <v>41</v>
      </c>
      <c r="AH7" s="4" t="s">
        <v>41</v>
      </c>
      <c r="AI7" s="4" t="s">
        <v>41</v>
      </c>
      <c r="AJ7" s="4" t="s">
        <v>41</v>
      </c>
      <c r="AK7" s="4" t="s">
        <v>41</v>
      </c>
      <c r="AL7" s="4" t="s">
        <v>41</v>
      </c>
      <c r="AM7" s="4" t="s">
        <v>41</v>
      </c>
      <c r="AN7" s="4" t="s">
        <v>41</v>
      </c>
      <c r="AO7" s="4" t="s">
        <v>41</v>
      </c>
      <c r="AP7" s="4" t="s">
        <v>41</v>
      </c>
      <c r="AQ7" s="4" t="s">
        <v>41</v>
      </c>
      <c r="AR7" s="4" t="s">
        <v>41</v>
      </c>
      <c r="AS7" s="4" t="s">
        <v>41</v>
      </c>
      <c r="AT7" s="4" t="s">
        <v>41</v>
      </c>
      <c r="AU7" s="4" t="s">
        <v>41</v>
      </c>
      <c r="AV7" s="4">
        <v>110</v>
      </c>
      <c r="AW7" s="4">
        <v>109</v>
      </c>
      <c r="AX7" s="4" t="s">
        <v>184</v>
      </c>
      <c r="AY7" s="4">
        <v>0</v>
      </c>
      <c r="AZ7" s="4" t="s">
        <v>48</v>
      </c>
      <c r="BA7" s="4" t="s">
        <v>41</v>
      </c>
      <c r="BB7" s="4">
        <v>-0.1</v>
      </c>
      <c r="BC7" s="4">
        <v>0.1</v>
      </c>
      <c r="BD7" s="37">
        <v>0.56599999999999995</v>
      </c>
    </row>
    <row r="8" spans="1:56" s="44" customFormat="1" ht="46" x14ac:dyDescent="0.35">
      <c r="A8" s="33" t="s">
        <v>190</v>
      </c>
      <c r="B8" s="16" t="s">
        <v>56</v>
      </c>
      <c r="C8" s="16" t="s">
        <v>181</v>
      </c>
      <c r="D8" s="16" t="s">
        <v>61</v>
      </c>
      <c r="E8" s="16" t="s">
        <v>15</v>
      </c>
      <c r="F8" s="16" t="s">
        <v>191</v>
      </c>
      <c r="G8" s="16" t="s">
        <v>15</v>
      </c>
      <c r="H8" s="16" t="s">
        <v>46</v>
      </c>
      <c r="I8" s="16" t="s">
        <v>33</v>
      </c>
      <c r="J8" s="16">
        <v>13</v>
      </c>
      <c r="K8" s="16" t="str">
        <f t="shared" si="0"/>
        <v>Short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 t="s">
        <v>41</v>
      </c>
      <c r="AK8" s="4" t="s">
        <v>41</v>
      </c>
      <c r="AL8" s="4" t="s">
        <v>41</v>
      </c>
      <c r="AM8" s="4" t="s">
        <v>41</v>
      </c>
      <c r="AN8" s="4" t="s">
        <v>41</v>
      </c>
      <c r="AO8" s="4" t="s">
        <v>41</v>
      </c>
      <c r="AP8" s="4" t="s">
        <v>41</v>
      </c>
      <c r="AQ8" s="4" t="s">
        <v>41</v>
      </c>
      <c r="AR8" s="4" t="s">
        <v>41</v>
      </c>
      <c r="AS8" s="4" t="s">
        <v>41</v>
      </c>
      <c r="AT8" s="4" t="s">
        <v>41</v>
      </c>
      <c r="AU8" s="4" t="s">
        <v>41</v>
      </c>
      <c r="AV8" s="4">
        <v>62</v>
      </c>
      <c r="AW8" s="4">
        <v>120</v>
      </c>
      <c r="AX8" s="4" t="s">
        <v>281</v>
      </c>
      <c r="AY8" s="4">
        <v>-2.1</v>
      </c>
      <c r="AZ8" s="4" t="s">
        <v>48</v>
      </c>
      <c r="BA8" s="4" t="s">
        <v>41</v>
      </c>
      <c r="BB8" s="4">
        <v>-5.09</v>
      </c>
      <c r="BC8" s="4">
        <v>0.9</v>
      </c>
      <c r="BD8" s="37" t="s">
        <v>41</v>
      </c>
    </row>
    <row r="9" spans="1:56" s="44" customFormat="1" ht="46" x14ac:dyDescent="0.35">
      <c r="A9" s="33" t="s">
        <v>190</v>
      </c>
      <c r="B9" s="16" t="s">
        <v>56</v>
      </c>
      <c r="C9" s="16" t="s">
        <v>181</v>
      </c>
      <c r="D9" s="16" t="s">
        <v>61</v>
      </c>
      <c r="E9" s="16" t="s">
        <v>15</v>
      </c>
      <c r="F9" s="16" t="s">
        <v>194</v>
      </c>
      <c r="G9" s="16" t="s">
        <v>15</v>
      </c>
      <c r="H9" s="16" t="s">
        <v>46</v>
      </c>
      <c r="I9" s="16" t="s">
        <v>33</v>
      </c>
      <c r="J9" s="16">
        <v>13</v>
      </c>
      <c r="K9" s="16" t="str">
        <f t="shared" si="0"/>
        <v>Short</v>
      </c>
      <c r="L9" s="4" t="s">
        <v>41</v>
      </c>
      <c r="M9" s="4" t="s">
        <v>41</v>
      </c>
      <c r="N9" s="4" t="s">
        <v>41</v>
      </c>
      <c r="O9" s="4" t="s">
        <v>41</v>
      </c>
      <c r="P9" s="4" t="s">
        <v>41</v>
      </c>
      <c r="Q9" s="4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 t="s">
        <v>41</v>
      </c>
      <c r="AK9" s="4" t="s">
        <v>41</v>
      </c>
      <c r="AL9" s="4" t="s">
        <v>41</v>
      </c>
      <c r="AM9" s="4" t="s">
        <v>41</v>
      </c>
      <c r="AN9" s="4" t="s">
        <v>41</v>
      </c>
      <c r="AO9" s="4" t="s">
        <v>41</v>
      </c>
      <c r="AP9" s="4" t="s">
        <v>41</v>
      </c>
      <c r="AQ9" s="4" t="s">
        <v>41</v>
      </c>
      <c r="AR9" s="4" t="s">
        <v>41</v>
      </c>
      <c r="AS9" s="4" t="s">
        <v>41</v>
      </c>
      <c r="AT9" s="4" t="s">
        <v>41</v>
      </c>
      <c r="AU9" s="4" t="s">
        <v>41</v>
      </c>
      <c r="AV9" s="4">
        <v>56</v>
      </c>
      <c r="AW9" s="4">
        <v>120</v>
      </c>
      <c r="AX9" s="4" t="s">
        <v>281</v>
      </c>
      <c r="AY9" s="4">
        <v>-1</v>
      </c>
      <c r="AZ9" s="4" t="s">
        <v>48</v>
      </c>
      <c r="BA9" s="4" t="s">
        <v>41</v>
      </c>
      <c r="BB9" s="4">
        <v>-4.24</v>
      </c>
      <c r="BC9" s="4">
        <v>2.2999999999999998</v>
      </c>
      <c r="BD9" s="37" t="s">
        <v>41</v>
      </c>
    </row>
    <row r="10" spans="1:56" s="44" customFormat="1" ht="46" x14ac:dyDescent="0.35">
      <c r="A10" s="33" t="s">
        <v>190</v>
      </c>
      <c r="B10" s="16" t="s">
        <v>56</v>
      </c>
      <c r="C10" s="16" t="s">
        <v>181</v>
      </c>
      <c r="D10" s="16" t="s">
        <v>61</v>
      </c>
      <c r="E10" s="16" t="s">
        <v>15</v>
      </c>
      <c r="F10" s="16" t="s">
        <v>195</v>
      </c>
      <c r="G10" s="16" t="s">
        <v>15</v>
      </c>
      <c r="H10" s="16" t="s">
        <v>46</v>
      </c>
      <c r="I10" s="16" t="s">
        <v>33</v>
      </c>
      <c r="J10" s="16">
        <v>13</v>
      </c>
      <c r="K10" s="16" t="str">
        <f t="shared" si="0"/>
        <v>Short</v>
      </c>
      <c r="L10" s="4" t="s">
        <v>41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 t="s">
        <v>41</v>
      </c>
      <c r="AK10" s="4" t="s">
        <v>41</v>
      </c>
      <c r="AL10" s="4" t="s">
        <v>41</v>
      </c>
      <c r="AM10" s="4" t="s">
        <v>41</v>
      </c>
      <c r="AN10" s="4" t="s">
        <v>41</v>
      </c>
      <c r="AO10" s="4" t="s">
        <v>41</v>
      </c>
      <c r="AP10" s="4" t="s">
        <v>41</v>
      </c>
      <c r="AQ10" s="4" t="s">
        <v>41</v>
      </c>
      <c r="AR10" s="4" t="s">
        <v>41</v>
      </c>
      <c r="AS10" s="4" t="s">
        <v>41</v>
      </c>
      <c r="AT10" s="4" t="s">
        <v>41</v>
      </c>
      <c r="AU10" s="4" t="s">
        <v>41</v>
      </c>
      <c r="AV10" s="4">
        <v>116</v>
      </c>
      <c r="AW10" s="4">
        <v>120</v>
      </c>
      <c r="AX10" s="4" t="s">
        <v>281</v>
      </c>
      <c r="AY10" s="4">
        <v>-0.8</v>
      </c>
      <c r="AZ10" s="4" t="s">
        <v>48</v>
      </c>
      <c r="BA10" s="4" t="s">
        <v>41</v>
      </c>
      <c r="BB10" s="4">
        <v>-3.34</v>
      </c>
      <c r="BC10" s="4">
        <v>1.64</v>
      </c>
      <c r="BD10" s="37" t="s">
        <v>41</v>
      </c>
    </row>
    <row r="11" spans="1:56" s="44" customFormat="1" ht="46" x14ac:dyDescent="0.35">
      <c r="A11" s="33" t="s">
        <v>190</v>
      </c>
      <c r="B11" s="16" t="s">
        <v>56</v>
      </c>
      <c r="C11" s="16" t="s">
        <v>181</v>
      </c>
      <c r="D11" s="16" t="s">
        <v>61</v>
      </c>
      <c r="E11" s="16" t="s">
        <v>15</v>
      </c>
      <c r="F11" s="16" t="s">
        <v>76</v>
      </c>
      <c r="G11" s="16" t="s">
        <v>15</v>
      </c>
      <c r="H11" s="16" t="s">
        <v>46</v>
      </c>
      <c r="I11" s="16" t="s">
        <v>33</v>
      </c>
      <c r="J11" s="16">
        <v>13</v>
      </c>
      <c r="K11" s="16" t="str">
        <f t="shared" si="0"/>
        <v>Short</v>
      </c>
      <c r="L11" s="4" t="s">
        <v>41</v>
      </c>
      <c r="M11" s="4" t="s">
        <v>41</v>
      </c>
      <c r="N11" s="4" t="s">
        <v>41</v>
      </c>
      <c r="O11" s="4" t="s">
        <v>41</v>
      </c>
      <c r="P11" s="4" t="s">
        <v>41</v>
      </c>
      <c r="Q11" s="4" t="s">
        <v>41</v>
      </c>
      <c r="R11" s="4" t="s">
        <v>41</v>
      </c>
      <c r="S11" s="4" t="s">
        <v>41</v>
      </c>
      <c r="T11" s="4" t="s">
        <v>41</v>
      </c>
      <c r="U11" s="4" t="s">
        <v>41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 t="s">
        <v>41</v>
      </c>
      <c r="AK11" s="4" t="s">
        <v>41</v>
      </c>
      <c r="AL11" s="4" t="s">
        <v>41</v>
      </c>
      <c r="AM11" s="4" t="s">
        <v>41</v>
      </c>
      <c r="AN11" s="4" t="s">
        <v>41</v>
      </c>
      <c r="AO11" s="4" t="s">
        <v>41</v>
      </c>
      <c r="AP11" s="4" t="s">
        <v>41</v>
      </c>
      <c r="AQ11" s="4" t="s">
        <v>41</v>
      </c>
      <c r="AR11" s="4" t="s">
        <v>41</v>
      </c>
      <c r="AS11" s="4" t="s">
        <v>41</v>
      </c>
      <c r="AT11" s="4" t="s">
        <v>41</v>
      </c>
      <c r="AU11" s="4" t="s">
        <v>41</v>
      </c>
      <c r="AV11" s="4">
        <v>66</v>
      </c>
      <c r="AW11" s="4">
        <v>120</v>
      </c>
      <c r="AX11" s="4" t="s">
        <v>281</v>
      </c>
      <c r="AY11" s="4">
        <v>-1.8</v>
      </c>
      <c r="AZ11" s="4" t="s">
        <v>48</v>
      </c>
      <c r="BA11" s="4" t="s">
        <v>41</v>
      </c>
      <c r="BB11" s="4">
        <v>-4.68</v>
      </c>
      <c r="BC11" s="4">
        <v>1.17</v>
      </c>
      <c r="BD11" s="37" t="s">
        <v>41</v>
      </c>
    </row>
    <row r="12" spans="1:56" s="44" customFormat="1" ht="46" x14ac:dyDescent="0.35">
      <c r="A12" s="33" t="s">
        <v>190</v>
      </c>
      <c r="B12" s="16" t="s">
        <v>56</v>
      </c>
      <c r="C12" s="16" t="s">
        <v>181</v>
      </c>
      <c r="D12" s="16" t="s">
        <v>61</v>
      </c>
      <c r="E12" s="16" t="s">
        <v>15</v>
      </c>
      <c r="F12" s="16" t="s">
        <v>191</v>
      </c>
      <c r="G12" s="16" t="s">
        <v>15</v>
      </c>
      <c r="H12" s="16" t="s">
        <v>47</v>
      </c>
      <c r="I12" s="16" t="s">
        <v>33</v>
      </c>
      <c r="J12" s="16">
        <v>13</v>
      </c>
      <c r="K12" s="16" t="str">
        <f t="shared" si="0"/>
        <v>Short</v>
      </c>
      <c r="L12" s="4" t="s">
        <v>41</v>
      </c>
      <c r="M12" s="4" t="s">
        <v>41</v>
      </c>
      <c r="N12" s="4" t="s">
        <v>41</v>
      </c>
      <c r="O12" s="4" t="s">
        <v>41</v>
      </c>
      <c r="P12" s="4" t="s">
        <v>41</v>
      </c>
      <c r="Q12" s="4" t="s">
        <v>41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 t="s">
        <v>41</v>
      </c>
      <c r="AK12" s="4" t="s">
        <v>41</v>
      </c>
      <c r="AL12" s="4" t="s">
        <v>41</v>
      </c>
      <c r="AM12" s="4" t="s">
        <v>41</v>
      </c>
      <c r="AN12" s="4" t="s">
        <v>41</v>
      </c>
      <c r="AO12" s="4" t="s">
        <v>41</v>
      </c>
      <c r="AP12" s="4" t="s">
        <v>41</v>
      </c>
      <c r="AQ12" s="4" t="s">
        <v>41</v>
      </c>
      <c r="AR12" s="4" t="s">
        <v>41</v>
      </c>
      <c r="AS12" s="4" t="s">
        <v>41</v>
      </c>
      <c r="AT12" s="4" t="s">
        <v>41</v>
      </c>
      <c r="AU12" s="4" t="s">
        <v>41</v>
      </c>
      <c r="AV12" s="4">
        <v>62</v>
      </c>
      <c r="AW12" s="4">
        <v>120</v>
      </c>
      <c r="AX12" s="4" t="s">
        <v>281</v>
      </c>
      <c r="AY12" s="4">
        <v>0.3</v>
      </c>
      <c r="AZ12" s="4" t="s">
        <v>48</v>
      </c>
      <c r="BA12" s="4" t="s">
        <v>41</v>
      </c>
      <c r="BB12" s="4">
        <v>-1.92</v>
      </c>
      <c r="BC12" s="4">
        <v>2.62</v>
      </c>
      <c r="BD12" s="37" t="s">
        <v>41</v>
      </c>
    </row>
    <row r="13" spans="1:56" s="44" customFormat="1" ht="46" x14ac:dyDescent="0.35">
      <c r="A13" s="33" t="s">
        <v>190</v>
      </c>
      <c r="B13" s="16" t="s">
        <v>56</v>
      </c>
      <c r="C13" s="16" t="s">
        <v>181</v>
      </c>
      <c r="D13" s="16" t="s">
        <v>61</v>
      </c>
      <c r="E13" s="16" t="s">
        <v>15</v>
      </c>
      <c r="F13" s="16" t="s">
        <v>194</v>
      </c>
      <c r="G13" s="16" t="s">
        <v>15</v>
      </c>
      <c r="H13" s="16" t="s">
        <v>47</v>
      </c>
      <c r="I13" s="16" t="s">
        <v>33</v>
      </c>
      <c r="J13" s="16">
        <v>13</v>
      </c>
      <c r="K13" s="16" t="str">
        <f t="shared" si="0"/>
        <v>Short</v>
      </c>
      <c r="L13" s="4" t="s">
        <v>41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41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 t="s">
        <v>41</v>
      </c>
      <c r="AK13" s="4" t="s">
        <v>41</v>
      </c>
      <c r="AL13" s="4" t="s">
        <v>41</v>
      </c>
      <c r="AM13" s="4" t="s">
        <v>41</v>
      </c>
      <c r="AN13" s="4" t="s">
        <v>41</v>
      </c>
      <c r="AO13" s="4" t="s">
        <v>41</v>
      </c>
      <c r="AP13" s="4" t="s">
        <v>41</v>
      </c>
      <c r="AQ13" s="4" t="s">
        <v>41</v>
      </c>
      <c r="AR13" s="4" t="s">
        <v>41</v>
      </c>
      <c r="AS13" s="4" t="s">
        <v>41</v>
      </c>
      <c r="AT13" s="4" t="s">
        <v>41</v>
      </c>
      <c r="AU13" s="4" t="s">
        <v>41</v>
      </c>
      <c r="AV13" s="4">
        <v>56</v>
      </c>
      <c r="AW13" s="4">
        <v>120</v>
      </c>
      <c r="AX13" s="4" t="s">
        <v>281</v>
      </c>
      <c r="AY13" s="4">
        <v>0.6</v>
      </c>
      <c r="AZ13" s="4" t="s">
        <v>48</v>
      </c>
      <c r="BA13" s="4" t="s">
        <v>41</v>
      </c>
      <c r="BB13" s="4">
        <v>-1.88</v>
      </c>
      <c r="BC13" s="4">
        <v>3.06</v>
      </c>
      <c r="BD13" s="37" t="s">
        <v>41</v>
      </c>
    </row>
    <row r="14" spans="1:56" s="44" customFormat="1" ht="46" x14ac:dyDescent="0.35">
      <c r="A14" s="33" t="s">
        <v>190</v>
      </c>
      <c r="B14" s="16" t="s">
        <v>56</v>
      </c>
      <c r="C14" s="16" t="s">
        <v>181</v>
      </c>
      <c r="D14" s="16" t="s">
        <v>61</v>
      </c>
      <c r="E14" s="16" t="s">
        <v>15</v>
      </c>
      <c r="F14" s="16" t="s">
        <v>195</v>
      </c>
      <c r="G14" s="16" t="s">
        <v>15</v>
      </c>
      <c r="H14" s="16" t="s">
        <v>47</v>
      </c>
      <c r="I14" s="16" t="s">
        <v>33</v>
      </c>
      <c r="J14" s="16">
        <v>13</v>
      </c>
      <c r="K14" s="16" t="str">
        <f t="shared" si="0"/>
        <v>Short</v>
      </c>
      <c r="L14" s="4" t="s">
        <v>41</v>
      </c>
      <c r="M14" s="4" t="s">
        <v>41</v>
      </c>
      <c r="N14" s="4" t="s">
        <v>41</v>
      </c>
      <c r="O14" s="4" t="s">
        <v>41</v>
      </c>
      <c r="P14" s="4" t="s">
        <v>41</v>
      </c>
      <c r="Q14" s="4" t="s">
        <v>41</v>
      </c>
      <c r="R14" s="4" t="s">
        <v>41</v>
      </c>
      <c r="S14" s="4" t="s">
        <v>41</v>
      </c>
      <c r="T14" s="4" t="s">
        <v>41</v>
      </c>
      <c r="U14" s="4" t="s">
        <v>41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 t="s">
        <v>41</v>
      </c>
      <c r="AK14" s="4" t="s">
        <v>41</v>
      </c>
      <c r="AL14" s="4" t="s">
        <v>41</v>
      </c>
      <c r="AM14" s="4" t="s">
        <v>41</v>
      </c>
      <c r="AN14" s="4" t="s">
        <v>41</v>
      </c>
      <c r="AO14" s="4" t="s">
        <v>41</v>
      </c>
      <c r="AP14" s="4" t="s">
        <v>41</v>
      </c>
      <c r="AQ14" s="4" t="s">
        <v>41</v>
      </c>
      <c r="AR14" s="4" t="s">
        <v>41</v>
      </c>
      <c r="AS14" s="4" t="s">
        <v>41</v>
      </c>
      <c r="AT14" s="4" t="s">
        <v>41</v>
      </c>
      <c r="AU14" s="4" t="s">
        <v>41</v>
      </c>
      <c r="AV14" s="4">
        <v>116</v>
      </c>
      <c r="AW14" s="4">
        <v>120</v>
      </c>
      <c r="AX14" s="4" t="s">
        <v>281</v>
      </c>
      <c r="AY14" s="4">
        <v>1.4</v>
      </c>
      <c r="AZ14" s="4" t="s">
        <v>48</v>
      </c>
      <c r="BA14" s="4" t="s">
        <v>41</v>
      </c>
      <c r="BB14" s="4">
        <v>-0.46</v>
      </c>
      <c r="BC14" s="4">
        <v>3.31</v>
      </c>
      <c r="BD14" s="37" t="s">
        <v>41</v>
      </c>
    </row>
    <row r="15" spans="1:56" s="44" customFormat="1" ht="46" x14ac:dyDescent="0.35">
      <c r="A15" s="33" t="s">
        <v>190</v>
      </c>
      <c r="B15" s="16" t="s">
        <v>56</v>
      </c>
      <c r="C15" s="16" t="s">
        <v>181</v>
      </c>
      <c r="D15" s="16" t="s">
        <v>61</v>
      </c>
      <c r="E15" s="16" t="s">
        <v>15</v>
      </c>
      <c r="F15" s="16" t="s">
        <v>76</v>
      </c>
      <c r="G15" s="16" t="s">
        <v>15</v>
      </c>
      <c r="H15" s="16" t="s">
        <v>47</v>
      </c>
      <c r="I15" s="16" t="s">
        <v>33</v>
      </c>
      <c r="J15" s="16">
        <v>13</v>
      </c>
      <c r="K15" s="16" t="str">
        <f t="shared" si="0"/>
        <v>Short</v>
      </c>
      <c r="L15" s="4" t="s">
        <v>41</v>
      </c>
      <c r="M15" s="4" t="s">
        <v>41</v>
      </c>
      <c r="N15" s="4" t="s">
        <v>41</v>
      </c>
      <c r="O15" s="4" t="s">
        <v>41</v>
      </c>
      <c r="P15" s="4" t="s">
        <v>41</v>
      </c>
      <c r="Q15" s="4" t="s">
        <v>41</v>
      </c>
      <c r="R15" s="4" t="s">
        <v>41</v>
      </c>
      <c r="S15" s="4" t="s">
        <v>41</v>
      </c>
      <c r="T15" s="4" t="s">
        <v>41</v>
      </c>
      <c r="U15" s="4" t="s">
        <v>41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 t="s">
        <v>41</v>
      </c>
      <c r="AK15" s="4" t="s">
        <v>41</v>
      </c>
      <c r="AL15" s="4" t="s">
        <v>41</v>
      </c>
      <c r="AM15" s="4" t="s">
        <v>41</v>
      </c>
      <c r="AN15" s="4" t="s">
        <v>41</v>
      </c>
      <c r="AO15" s="4" t="s">
        <v>41</v>
      </c>
      <c r="AP15" s="4" t="s">
        <v>41</v>
      </c>
      <c r="AQ15" s="4" t="s">
        <v>41</v>
      </c>
      <c r="AR15" s="4" t="s">
        <v>41</v>
      </c>
      <c r="AS15" s="4" t="s">
        <v>41</v>
      </c>
      <c r="AT15" s="4" t="s">
        <v>41</v>
      </c>
      <c r="AU15" s="4" t="s">
        <v>41</v>
      </c>
      <c r="AV15" s="4">
        <v>66</v>
      </c>
      <c r="AW15" s="4">
        <v>120</v>
      </c>
      <c r="AX15" s="4" t="s">
        <v>281</v>
      </c>
      <c r="AY15" s="4">
        <v>0.6</v>
      </c>
      <c r="AZ15" s="4" t="s">
        <v>48</v>
      </c>
      <c r="BA15" s="4" t="s">
        <v>41</v>
      </c>
      <c r="BB15" s="4">
        <v>-1.6</v>
      </c>
      <c r="BC15" s="4">
        <v>2.83</v>
      </c>
      <c r="BD15" s="37" t="s">
        <v>41</v>
      </c>
    </row>
    <row r="16" spans="1:56" s="44" customFormat="1" ht="34.5" x14ac:dyDescent="0.35">
      <c r="A16" s="33" t="s">
        <v>199</v>
      </c>
      <c r="B16" s="16" t="s">
        <v>56</v>
      </c>
      <c r="C16" s="16" t="s">
        <v>197</v>
      </c>
      <c r="D16" s="16" t="s">
        <v>61</v>
      </c>
      <c r="E16" s="16" t="s">
        <v>15</v>
      </c>
      <c r="F16" s="16" t="s">
        <v>191</v>
      </c>
      <c r="G16" s="16" t="s">
        <v>15</v>
      </c>
      <c r="H16" s="16" t="s">
        <v>46</v>
      </c>
      <c r="I16" s="16" t="s">
        <v>33</v>
      </c>
      <c r="J16" s="16">
        <v>13</v>
      </c>
      <c r="K16" s="16" t="str">
        <f t="shared" si="0"/>
        <v>Short</v>
      </c>
      <c r="L16" s="4" t="s">
        <v>41</v>
      </c>
      <c r="M16" s="4" t="s">
        <v>41</v>
      </c>
      <c r="N16" s="4" t="s">
        <v>41</v>
      </c>
      <c r="O16" s="4" t="s">
        <v>41</v>
      </c>
      <c r="P16" s="4" t="s">
        <v>41</v>
      </c>
      <c r="Q16" s="4" t="s">
        <v>41</v>
      </c>
      <c r="R16" s="4" t="s">
        <v>41</v>
      </c>
      <c r="S16" s="4" t="s">
        <v>41</v>
      </c>
      <c r="T16" s="4" t="s">
        <v>41</v>
      </c>
      <c r="U16" s="4" t="s">
        <v>41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 t="s">
        <v>41</v>
      </c>
      <c r="AK16" s="4" t="s">
        <v>41</v>
      </c>
      <c r="AL16" s="4" t="s">
        <v>41</v>
      </c>
      <c r="AM16" s="4" t="s">
        <v>41</v>
      </c>
      <c r="AN16" s="4" t="s">
        <v>41</v>
      </c>
      <c r="AO16" s="4" t="s">
        <v>41</v>
      </c>
      <c r="AP16" s="4" t="s">
        <v>41</v>
      </c>
      <c r="AQ16" s="4" t="s">
        <v>41</v>
      </c>
      <c r="AR16" s="4" t="s">
        <v>41</v>
      </c>
      <c r="AS16" s="4" t="s">
        <v>41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200</v>
      </c>
      <c r="AY16" s="4">
        <v>1.9</v>
      </c>
      <c r="AZ16" s="4" t="s">
        <v>48</v>
      </c>
      <c r="BA16" s="4" t="s">
        <v>41</v>
      </c>
      <c r="BB16" s="4">
        <v>-0.55000000000000004</v>
      </c>
      <c r="BC16" s="4">
        <v>4.3600000000000003</v>
      </c>
      <c r="BD16" s="37">
        <v>0.129</v>
      </c>
    </row>
    <row r="17" spans="1:56" s="45" customFormat="1" ht="34.5" x14ac:dyDescent="0.35">
      <c r="A17" s="36" t="s">
        <v>199</v>
      </c>
      <c r="B17" s="4" t="s">
        <v>56</v>
      </c>
      <c r="C17" s="4" t="s">
        <v>197</v>
      </c>
      <c r="D17" s="4" t="s">
        <v>61</v>
      </c>
      <c r="E17" s="4" t="s">
        <v>15</v>
      </c>
      <c r="F17" s="4" t="s">
        <v>194</v>
      </c>
      <c r="G17" s="4" t="s">
        <v>15</v>
      </c>
      <c r="H17" s="4" t="s">
        <v>46</v>
      </c>
      <c r="I17" s="4" t="s">
        <v>33</v>
      </c>
      <c r="J17" s="4">
        <v>13</v>
      </c>
      <c r="K17" s="4" t="str">
        <f t="shared" si="0"/>
        <v>Short</v>
      </c>
      <c r="L17" s="4" t="s">
        <v>41</v>
      </c>
      <c r="M17" s="4" t="s">
        <v>41</v>
      </c>
      <c r="N17" s="4" t="s">
        <v>41</v>
      </c>
      <c r="O17" s="4" t="s">
        <v>41</v>
      </c>
      <c r="P17" s="4" t="s">
        <v>41</v>
      </c>
      <c r="Q17" s="4" t="s">
        <v>41</v>
      </c>
      <c r="R17" s="4" t="s">
        <v>41</v>
      </c>
      <c r="S17" s="4" t="s">
        <v>41</v>
      </c>
      <c r="T17" s="4" t="s">
        <v>41</v>
      </c>
      <c r="U17" s="4" t="s">
        <v>41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 t="s">
        <v>41</v>
      </c>
      <c r="AK17" s="4" t="s">
        <v>41</v>
      </c>
      <c r="AL17" s="4" t="s">
        <v>41</v>
      </c>
      <c r="AM17" s="4" t="s">
        <v>41</v>
      </c>
      <c r="AN17" s="4" t="s">
        <v>41</v>
      </c>
      <c r="AO17" s="4" t="s">
        <v>41</v>
      </c>
      <c r="AP17" s="4" t="s">
        <v>41</v>
      </c>
      <c r="AQ17" s="4" t="s">
        <v>41</v>
      </c>
      <c r="AR17" s="4" t="s">
        <v>41</v>
      </c>
      <c r="AS17" s="4" t="s">
        <v>41</v>
      </c>
      <c r="AT17" s="4" t="s">
        <v>41</v>
      </c>
      <c r="AU17" s="4" t="s">
        <v>41</v>
      </c>
      <c r="AV17" s="4" t="s">
        <v>41</v>
      </c>
      <c r="AW17" s="4" t="s">
        <v>41</v>
      </c>
      <c r="AX17" s="4" t="s">
        <v>200</v>
      </c>
      <c r="AY17" s="4">
        <v>1.4</v>
      </c>
      <c r="AZ17" s="4" t="s">
        <v>48</v>
      </c>
      <c r="BA17" s="4" t="s">
        <v>41</v>
      </c>
      <c r="BB17" s="4">
        <v>-1.28</v>
      </c>
      <c r="BC17" s="4">
        <v>4.04</v>
      </c>
      <c r="BD17" s="37">
        <v>0.309</v>
      </c>
    </row>
    <row r="18" spans="1:56" s="45" customFormat="1" ht="34.5" x14ac:dyDescent="0.35">
      <c r="A18" s="36" t="s">
        <v>199</v>
      </c>
      <c r="B18" s="4" t="s">
        <v>56</v>
      </c>
      <c r="C18" s="4" t="s">
        <v>197</v>
      </c>
      <c r="D18" s="4" t="s">
        <v>61</v>
      </c>
      <c r="E18" s="4" t="s">
        <v>15</v>
      </c>
      <c r="F18" s="4" t="s">
        <v>195</v>
      </c>
      <c r="G18" s="4" t="s">
        <v>15</v>
      </c>
      <c r="H18" s="4" t="s">
        <v>46</v>
      </c>
      <c r="I18" s="4" t="s">
        <v>33</v>
      </c>
      <c r="J18" s="4">
        <v>13</v>
      </c>
      <c r="K18" s="4" t="str">
        <f t="shared" si="0"/>
        <v>Short</v>
      </c>
      <c r="L18" s="4" t="s">
        <v>41</v>
      </c>
      <c r="M18" s="4" t="s">
        <v>41</v>
      </c>
      <c r="N18" s="4" t="s">
        <v>41</v>
      </c>
      <c r="O18" s="4" t="s">
        <v>41</v>
      </c>
      <c r="P18" s="4" t="s">
        <v>41</v>
      </c>
      <c r="Q18" s="4" t="s">
        <v>41</v>
      </c>
      <c r="R18" s="4" t="s">
        <v>41</v>
      </c>
      <c r="S18" s="4" t="s">
        <v>41</v>
      </c>
      <c r="T18" s="4" t="s">
        <v>41</v>
      </c>
      <c r="U18" s="4" t="s">
        <v>41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 t="s">
        <v>41</v>
      </c>
      <c r="AK18" s="4" t="s">
        <v>41</v>
      </c>
      <c r="AL18" s="4" t="s">
        <v>41</v>
      </c>
      <c r="AM18" s="4" t="s">
        <v>41</v>
      </c>
      <c r="AN18" s="4" t="s">
        <v>41</v>
      </c>
      <c r="AO18" s="4" t="s">
        <v>41</v>
      </c>
      <c r="AP18" s="4" t="s">
        <v>41</v>
      </c>
      <c r="AQ18" s="4" t="s">
        <v>41</v>
      </c>
      <c r="AR18" s="4" t="s">
        <v>41</v>
      </c>
      <c r="AS18" s="4" t="s">
        <v>41</v>
      </c>
      <c r="AT18" s="4" t="s">
        <v>41</v>
      </c>
      <c r="AU18" s="4" t="s">
        <v>41</v>
      </c>
      <c r="AV18" s="4" t="s">
        <v>41</v>
      </c>
      <c r="AW18" s="4" t="s">
        <v>41</v>
      </c>
      <c r="AX18" s="4" t="s">
        <v>200</v>
      </c>
      <c r="AY18" s="4">
        <v>2.6</v>
      </c>
      <c r="AZ18" s="4" t="s">
        <v>48</v>
      </c>
      <c r="BA18" s="4" t="s">
        <v>41</v>
      </c>
      <c r="BB18" s="4">
        <v>-0.06</v>
      </c>
      <c r="BC18" s="4">
        <v>5.23</v>
      </c>
      <c r="BD18" s="37">
        <v>5.5E-2</v>
      </c>
    </row>
    <row r="19" spans="1:56" s="45" customFormat="1" ht="34.5" x14ac:dyDescent="0.35">
      <c r="A19" s="36" t="s">
        <v>199</v>
      </c>
      <c r="B19" s="4" t="s">
        <v>56</v>
      </c>
      <c r="C19" s="4" t="s">
        <v>197</v>
      </c>
      <c r="D19" s="4" t="s">
        <v>61</v>
      </c>
      <c r="E19" s="4" t="s">
        <v>15</v>
      </c>
      <c r="F19" s="4" t="s">
        <v>191</v>
      </c>
      <c r="G19" s="4" t="s">
        <v>15</v>
      </c>
      <c r="H19" s="4" t="s">
        <v>47</v>
      </c>
      <c r="I19" s="4" t="s">
        <v>33</v>
      </c>
      <c r="J19" s="4">
        <v>13</v>
      </c>
      <c r="K19" s="4" t="str">
        <f t="shared" si="0"/>
        <v>Short</v>
      </c>
      <c r="L19" s="4" t="s">
        <v>41</v>
      </c>
      <c r="M19" s="4" t="s">
        <v>41</v>
      </c>
      <c r="N19" s="4" t="s">
        <v>41</v>
      </c>
      <c r="O19" s="4" t="s">
        <v>41</v>
      </c>
      <c r="P19" s="4" t="s">
        <v>41</v>
      </c>
      <c r="Q19" s="4" t="s">
        <v>41</v>
      </c>
      <c r="R19" s="4" t="s">
        <v>41</v>
      </c>
      <c r="S19" s="4" t="s">
        <v>41</v>
      </c>
      <c r="T19" s="4" t="s">
        <v>41</v>
      </c>
      <c r="U19" s="4" t="s">
        <v>41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 t="s">
        <v>41</v>
      </c>
      <c r="AK19" s="4" t="s">
        <v>41</v>
      </c>
      <c r="AL19" s="4" t="s">
        <v>41</v>
      </c>
      <c r="AM19" s="4" t="s">
        <v>41</v>
      </c>
      <c r="AN19" s="4" t="s">
        <v>41</v>
      </c>
      <c r="AO19" s="4" t="s">
        <v>41</v>
      </c>
      <c r="AP19" s="4" t="s">
        <v>41</v>
      </c>
      <c r="AQ19" s="4" t="s">
        <v>41</v>
      </c>
      <c r="AR19" s="4" t="s">
        <v>41</v>
      </c>
      <c r="AS19" s="4" t="s">
        <v>41</v>
      </c>
      <c r="AT19" s="4" t="s">
        <v>41</v>
      </c>
      <c r="AU19" s="4" t="s">
        <v>41</v>
      </c>
      <c r="AV19" s="4" t="s">
        <v>41</v>
      </c>
      <c r="AW19" s="4" t="s">
        <v>41</v>
      </c>
      <c r="AX19" s="4" t="s">
        <v>200</v>
      </c>
      <c r="AY19" s="4">
        <v>1</v>
      </c>
      <c r="AZ19" s="4" t="s">
        <v>48</v>
      </c>
      <c r="BA19" s="4" t="s">
        <v>41</v>
      </c>
      <c r="BB19" s="4">
        <v>-1</v>
      </c>
      <c r="BC19" s="4">
        <v>2.94</v>
      </c>
      <c r="BD19" s="37">
        <v>0.33200000000000002</v>
      </c>
    </row>
    <row r="20" spans="1:56" s="45" customFormat="1" ht="34.5" x14ac:dyDescent="0.35">
      <c r="A20" s="36" t="s">
        <v>199</v>
      </c>
      <c r="B20" s="4" t="s">
        <v>56</v>
      </c>
      <c r="C20" s="4" t="s">
        <v>197</v>
      </c>
      <c r="D20" s="4" t="s">
        <v>61</v>
      </c>
      <c r="E20" s="4" t="s">
        <v>15</v>
      </c>
      <c r="F20" s="4" t="s">
        <v>194</v>
      </c>
      <c r="G20" s="4" t="s">
        <v>15</v>
      </c>
      <c r="H20" s="4" t="s">
        <v>47</v>
      </c>
      <c r="I20" s="4" t="s">
        <v>33</v>
      </c>
      <c r="J20" s="4">
        <v>13</v>
      </c>
      <c r="K20" s="4" t="str">
        <f t="shared" si="0"/>
        <v>Short</v>
      </c>
      <c r="L20" s="4" t="s">
        <v>41</v>
      </c>
      <c r="M20" s="4" t="s">
        <v>41</v>
      </c>
      <c r="N20" s="4" t="s">
        <v>41</v>
      </c>
      <c r="O20" s="4" t="s">
        <v>41</v>
      </c>
      <c r="P20" s="4" t="s">
        <v>41</v>
      </c>
      <c r="Q20" s="4" t="s">
        <v>41</v>
      </c>
      <c r="R20" s="4" t="s">
        <v>41</v>
      </c>
      <c r="S20" s="4" t="s">
        <v>41</v>
      </c>
      <c r="T20" s="4" t="s">
        <v>41</v>
      </c>
      <c r="U20" s="4" t="s">
        <v>41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 t="s">
        <v>41</v>
      </c>
      <c r="AK20" s="4" t="s">
        <v>41</v>
      </c>
      <c r="AL20" s="4" t="s">
        <v>41</v>
      </c>
      <c r="AM20" s="4" t="s">
        <v>41</v>
      </c>
      <c r="AN20" s="4" t="s">
        <v>41</v>
      </c>
      <c r="AO20" s="4" t="s">
        <v>41</v>
      </c>
      <c r="AP20" s="4" t="s">
        <v>41</v>
      </c>
      <c r="AQ20" s="4" t="s">
        <v>41</v>
      </c>
      <c r="AR20" s="4" t="s">
        <v>41</v>
      </c>
      <c r="AS20" s="4" t="s">
        <v>41</v>
      </c>
      <c r="AT20" s="4" t="s">
        <v>41</v>
      </c>
      <c r="AU20" s="4" t="s">
        <v>41</v>
      </c>
      <c r="AV20" s="4" t="s">
        <v>41</v>
      </c>
      <c r="AW20" s="4" t="s">
        <v>41</v>
      </c>
      <c r="AX20" s="4" t="s">
        <v>200</v>
      </c>
      <c r="AY20" s="4">
        <v>1.1000000000000001</v>
      </c>
      <c r="AZ20" s="4" t="s">
        <v>48</v>
      </c>
      <c r="BA20" s="4" t="s">
        <v>41</v>
      </c>
      <c r="BB20" s="4">
        <v>-1.03</v>
      </c>
      <c r="BC20" s="4">
        <v>3.21</v>
      </c>
      <c r="BD20" s="37">
        <v>0.313</v>
      </c>
    </row>
    <row r="21" spans="1:56" s="45" customFormat="1" ht="34.5" x14ac:dyDescent="0.35">
      <c r="A21" s="36" t="s">
        <v>199</v>
      </c>
      <c r="B21" s="4" t="s">
        <v>56</v>
      </c>
      <c r="C21" s="4" t="s">
        <v>197</v>
      </c>
      <c r="D21" s="4" t="s">
        <v>61</v>
      </c>
      <c r="E21" s="4" t="s">
        <v>15</v>
      </c>
      <c r="F21" s="4" t="s">
        <v>195</v>
      </c>
      <c r="G21" s="4" t="s">
        <v>15</v>
      </c>
      <c r="H21" s="4" t="s">
        <v>47</v>
      </c>
      <c r="I21" s="4" t="s">
        <v>33</v>
      </c>
      <c r="J21" s="4">
        <v>13</v>
      </c>
      <c r="K21" s="4" t="str">
        <f t="shared" si="0"/>
        <v>Short</v>
      </c>
      <c r="L21" s="4" t="s">
        <v>41</v>
      </c>
      <c r="M21" s="4" t="s">
        <v>41</v>
      </c>
      <c r="N21" s="4" t="s">
        <v>41</v>
      </c>
      <c r="O21" s="4" t="s">
        <v>41</v>
      </c>
      <c r="P21" s="4" t="s">
        <v>41</v>
      </c>
      <c r="Q21" s="4" t="s">
        <v>41</v>
      </c>
      <c r="R21" s="4" t="s">
        <v>41</v>
      </c>
      <c r="S21" s="4" t="s">
        <v>41</v>
      </c>
      <c r="T21" s="4" t="s">
        <v>41</v>
      </c>
      <c r="U21" s="4" t="s">
        <v>41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 t="s">
        <v>41</v>
      </c>
      <c r="AK21" s="4" t="s">
        <v>41</v>
      </c>
      <c r="AL21" s="4" t="s">
        <v>41</v>
      </c>
      <c r="AM21" s="4" t="s">
        <v>41</v>
      </c>
      <c r="AN21" s="4" t="s">
        <v>41</v>
      </c>
      <c r="AO21" s="4" t="s">
        <v>41</v>
      </c>
      <c r="AP21" s="4" t="s">
        <v>41</v>
      </c>
      <c r="AQ21" s="4" t="s">
        <v>41</v>
      </c>
      <c r="AR21" s="4" t="s">
        <v>41</v>
      </c>
      <c r="AS21" s="4" t="s">
        <v>41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200</v>
      </c>
      <c r="AY21" s="4">
        <v>1.6</v>
      </c>
      <c r="AZ21" s="4" t="s">
        <v>48</v>
      </c>
      <c r="BA21" s="4" t="s">
        <v>41</v>
      </c>
      <c r="BB21" s="4">
        <v>-0.48</v>
      </c>
      <c r="BC21" s="4">
        <v>3.73</v>
      </c>
      <c r="BD21" s="37">
        <v>0.13</v>
      </c>
    </row>
    <row r="22" spans="1:56" s="45" customFormat="1" ht="46" x14ac:dyDescent="0.35">
      <c r="A22" s="36" t="s">
        <v>213</v>
      </c>
      <c r="B22" s="4" t="s">
        <v>56</v>
      </c>
      <c r="C22" s="4" t="s">
        <v>207</v>
      </c>
      <c r="D22" s="4" t="s">
        <v>61</v>
      </c>
      <c r="E22" s="4" t="s">
        <v>15</v>
      </c>
      <c r="F22" s="4" t="s">
        <v>523</v>
      </c>
      <c r="G22" s="4" t="s">
        <v>15</v>
      </c>
      <c r="H22" s="4" t="s">
        <v>46</v>
      </c>
      <c r="I22" s="4" t="s">
        <v>33</v>
      </c>
      <c r="J22" s="4">
        <v>17</v>
      </c>
      <c r="K22" s="4" t="str">
        <f t="shared" si="0"/>
        <v>Short</v>
      </c>
      <c r="L22" s="4" t="s">
        <v>41</v>
      </c>
      <c r="M22" s="4" t="s">
        <v>41</v>
      </c>
      <c r="N22" s="4" t="s">
        <v>41</v>
      </c>
      <c r="O22" s="4" t="s">
        <v>41</v>
      </c>
      <c r="P22" s="4" t="s">
        <v>41</v>
      </c>
      <c r="Q22" s="4" t="s">
        <v>41</v>
      </c>
      <c r="R22" s="4" t="s">
        <v>41</v>
      </c>
      <c r="S22" s="4" t="s">
        <v>41</v>
      </c>
      <c r="T22" s="4" t="s">
        <v>41</v>
      </c>
      <c r="U22" s="4" t="s">
        <v>41</v>
      </c>
      <c r="V22" s="4" t="s">
        <v>41</v>
      </c>
      <c r="W22" s="4" t="s">
        <v>41</v>
      </c>
      <c r="X22" s="4" t="s">
        <v>41</v>
      </c>
      <c r="Y22" s="4" t="s">
        <v>41</v>
      </c>
      <c r="Z22" s="4" t="s">
        <v>41</v>
      </c>
      <c r="AA22" s="4" t="s">
        <v>41</v>
      </c>
      <c r="AB22" s="4" t="s">
        <v>41</v>
      </c>
      <c r="AC22" s="4" t="s">
        <v>41</v>
      </c>
      <c r="AD22" s="4" t="s">
        <v>41</v>
      </c>
      <c r="AE22" s="4" t="s">
        <v>41</v>
      </c>
      <c r="AF22" s="4" t="s">
        <v>41</v>
      </c>
      <c r="AG22" s="4" t="s">
        <v>41</v>
      </c>
      <c r="AH22" s="4" t="s">
        <v>41</v>
      </c>
      <c r="AI22" s="4" t="s">
        <v>41</v>
      </c>
      <c r="AJ22" s="4" t="s">
        <v>41</v>
      </c>
      <c r="AK22" s="4" t="s">
        <v>41</v>
      </c>
      <c r="AL22" s="4" t="s">
        <v>41</v>
      </c>
      <c r="AM22" s="4" t="s">
        <v>41</v>
      </c>
      <c r="AN22" s="4" t="s">
        <v>41</v>
      </c>
      <c r="AO22" s="4" t="s">
        <v>41</v>
      </c>
      <c r="AP22" s="4" t="s">
        <v>41</v>
      </c>
      <c r="AQ22" s="4" t="s">
        <v>41</v>
      </c>
      <c r="AR22" s="4" t="s">
        <v>41</v>
      </c>
      <c r="AS22" s="4" t="s">
        <v>41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214</v>
      </c>
      <c r="AY22" s="4">
        <v>0.08</v>
      </c>
      <c r="AZ22" s="4" t="s">
        <v>48</v>
      </c>
      <c r="BA22" s="4" t="s">
        <v>41</v>
      </c>
      <c r="BB22" s="4">
        <v>-1.82</v>
      </c>
      <c r="BC22" s="4">
        <v>1.98</v>
      </c>
      <c r="BD22" s="37">
        <v>0.93600000000000005</v>
      </c>
    </row>
    <row r="23" spans="1:56" s="45" customFormat="1" ht="46" x14ac:dyDescent="0.35">
      <c r="A23" s="36" t="s">
        <v>213</v>
      </c>
      <c r="B23" s="4" t="s">
        <v>56</v>
      </c>
      <c r="C23" s="4" t="s">
        <v>207</v>
      </c>
      <c r="D23" s="4" t="s">
        <v>61</v>
      </c>
      <c r="E23" s="4" t="s">
        <v>15</v>
      </c>
      <c r="F23" s="4" t="s">
        <v>523</v>
      </c>
      <c r="G23" s="4" t="s">
        <v>15</v>
      </c>
      <c r="H23" s="4" t="s">
        <v>47</v>
      </c>
      <c r="I23" s="4" t="s">
        <v>33</v>
      </c>
      <c r="J23" s="4">
        <v>17</v>
      </c>
      <c r="K23" s="4" t="str">
        <f t="shared" si="0"/>
        <v>Short</v>
      </c>
      <c r="L23" s="4" t="s">
        <v>41</v>
      </c>
      <c r="M23" s="4" t="s">
        <v>41</v>
      </c>
      <c r="N23" s="4" t="s">
        <v>41</v>
      </c>
      <c r="O23" s="4" t="s">
        <v>41</v>
      </c>
      <c r="P23" s="4" t="s">
        <v>41</v>
      </c>
      <c r="Q23" s="4" t="s">
        <v>41</v>
      </c>
      <c r="R23" s="4" t="s">
        <v>41</v>
      </c>
      <c r="S23" s="4" t="s">
        <v>41</v>
      </c>
      <c r="T23" s="4" t="s">
        <v>41</v>
      </c>
      <c r="U23" s="4" t="s">
        <v>41</v>
      </c>
      <c r="V23" s="4" t="s">
        <v>41</v>
      </c>
      <c r="W23" s="4" t="s">
        <v>41</v>
      </c>
      <c r="X23" s="4" t="s">
        <v>41</v>
      </c>
      <c r="Y23" s="4" t="s">
        <v>41</v>
      </c>
      <c r="Z23" s="4" t="s">
        <v>41</v>
      </c>
      <c r="AA23" s="4" t="s">
        <v>41</v>
      </c>
      <c r="AB23" s="4" t="s">
        <v>41</v>
      </c>
      <c r="AC23" s="4" t="s">
        <v>41</v>
      </c>
      <c r="AD23" s="4" t="s">
        <v>41</v>
      </c>
      <c r="AE23" s="4" t="s">
        <v>41</v>
      </c>
      <c r="AF23" s="4" t="s">
        <v>41</v>
      </c>
      <c r="AG23" s="4" t="s">
        <v>41</v>
      </c>
      <c r="AH23" s="4" t="s">
        <v>41</v>
      </c>
      <c r="AI23" s="4" t="s">
        <v>41</v>
      </c>
      <c r="AJ23" s="4" t="s">
        <v>41</v>
      </c>
      <c r="AK23" s="4" t="s">
        <v>41</v>
      </c>
      <c r="AL23" s="4" t="s">
        <v>41</v>
      </c>
      <c r="AM23" s="4" t="s">
        <v>41</v>
      </c>
      <c r="AN23" s="4" t="s">
        <v>41</v>
      </c>
      <c r="AO23" s="4" t="s">
        <v>41</v>
      </c>
      <c r="AP23" s="4" t="s">
        <v>41</v>
      </c>
      <c r="AQ23" s="4" t="s">
        <v>41</v>
      </c>
      <c r="AR23" s="4" t="s">
        <v>41</v>
      </c>
      <c r="AS23" s="4" t="s">
        <v>41</v>
      </c>
      <c r="AT23" s="4" t="s">
        <v>41</v>
      </c>
      <c r="AU23" s="4" t="s">
        <v>41</v>
      </c>
      <c r="AV23" s="4" t="s">
        <v>41</v>
      </c>
      <c r="AW23" s="4" t="s">
        <v>41</v>
      </c>
      <c r="AX23" s="4" t="s">
        <v>214</v>
      </c>
      <c r="AY23" s="4">
        <v>0.15</v>
      </c>
      <c r="AZ23" s="4" t="s">
        <v>48</v>
      </c>
      <c r="BA23" s="4" t="s">
        <v>41</v>
      </c>
      <c r="BB23" s="4">
        <v>-1.44</v>
      </c>
      <c r="BC23" s="4">
        <v>1.73</v>
      </c>
      <c r="BD23" s="37">
        <v>0.85699999999999998</v>
      </c>
    </row>
    <row r="24" spans="1:56" s="45" customFormat="1" ht="46" x14ac:dyDescent="0.35">
      <c r="A24" s="36" t="s">
        <v>224</v>
      </c>
      <c r="B24" s="4" t="s">
        <v>56</v>
      </c>
      <c r="C24" s="4" t="s">
        <v>181</v>
      </c>
      <c r="D24" s="4" t="s">
        <v>2</v>
      </c>
      <c r="E24" s="4" t="s">
        <v>15</v>
      </c>
      <c r="F24" s="4" t="s">
        <v>24</v>
      </c>
      <c r="G24" s="4" t="s">
        <v>15</v>
      </c>
      <c r="H24" s="4" t="s">
        <v>278</v>
      </c>
      <c r="I24" s="4" t="s">
        <v>279</v>
      </c>
      <c r="J24" s="4">
        <v>12</v>
      </c>
      <c r="K24" s="4" t="str">
        <f t="shared" si="0"/>
        <v>Short</v>
      </c>
      <c r="L24" s="4">
        <v>115</v>
      </c>
      <c r="M24" s="4" t="s">
        <v>41</v>
      </c>
      <c r="N24" s="4" t="s">
        <v>41</v>
      </c>
      <c r="O24" s="4" t="s">
        <v>41</v>
      </c>
      <c r="P24" s="4" t="s">
        <v>41</v>
      </c>
      <c r="Q24" s="4" t="s">
        <v>41</v>
      </c>
      <c r="R24" s="4">
        <v>115</v>
      </c>
      <c r="S24" s="4" t="s">
        <v>41</v>
      </c>
      <c r="T24" s="4" t="s">
        <v>41</v>
      </c>
      <c r="U24" s="4" t="s">
        <v>41</v>
      </c>
      <c r="V24" s="4" t="s">
        <v>41</v>
      </c>
      <c r="W24" s="4" t="s">
        <v>41</v>
      </c>
      <c r="X24" s="4" t="s">
        <v>41</v>
      </c>
      <c r="Y24" s="4" t="s">
        <v>41</v>
      </c>
      <c r="Z24" s="4" t="s">
        <v>41</v>
      </c>
      <c r="AA24" s="4" t="s">
        <v>41</v>
      </c>
      <c r="AB24" s="4" t="s">
        <v>41</v>
      </c>
      <c r="AC24" s="4" t="s">
        <v>41</v>
      </c>
      <c r="AD24" s="4" t="s">
        <v>41</v>
      </c>
      <c r="AE24" s="4" t="s">
        <v>41</v>
      </c>
      <c r="AF24" s="4" t="s">
        <v>41</v>
      </c>
      <c r="AG24" s="4" t="s">
        <v>41</v>
      </c>
      <c r="AH24" s="4" t="s">
        <v>41</v>
      </c>
      <c r="AI24" s="4" t="s">
        <v>41</v>
      </c>
      <c r="AJ24" s="4">
        <v>101</v>
      </c>
      <c r="AK24" s="4">
        <v>0.1</v>
      </c>
      <c r="AL24" s="4" t="s">
        <v>36</v>
      </c>
      <c r="AM24" s="4">
        <v>0.02</v>
      </c>
      <c r="AN24" s="4" t="s">
        <v>41</v>
      </c>
      <c r="AO24" s="4" t="s">
        <v>41</v>
      </c>
      <c r="AP24" s="4">
        <v>107</v>
      </c>
      <c r="AQ24" s="4">
        <v>0.08</v>
      </c>
      <c r="AR24" s="4" t="s">
        <v>36</v>
      </c>
      <c r="AS24" s="4">
        <v>0.02</v>
      </c>
      <c r="AT24" s="4" t="s">
        <v>41</v>
      </c>
      <c r="AU24" s="4" t="s">
        <v>41</v>
      </c>
      <c r="AV24" s="4">
        <v>101</v>
      </c>
      <c r="AW24" s="4">
        <v>107</v>
      </c>
      <c r="AX24" s="4" t="s">
        <v>273</v>
      </c>
      <c r="AY24" s="4" t="s">
        <v>41</v>
      </c>
      <c r="AZ24" s="4" t="s">
        <v>41</v>
      </c>
      <c r="BA24" s="4" t="s">
        <v>41</v>
      </c>
      <c r="BB24" s="4" t="s">
        <v>41</v>
      </c>
      <c r="BC24" s="4" t="s">
        <v>41</v>
      </c>
      <c r="BD24" s="37" t="s">
        <v>267</v>
      </c>
    </row>
    <row r="25" spans="1:56" s="45" customFormat="1" ht="46" x14ac:dyDescent="0.35">
      <c r="A25" s="36" t="s">
        <v>224</v>
      </c>
      <c r="B25" s="4" t="s">
        <v>56</v>
      </c>
      <c r="C25" s="4" t="s">
        <v>181</v>
      </c>
      <c r="D25" s="4" t="s">
        <v>2</v>
      </c>
      <c r="E25" s="4" t="s">
        <v>15</v>
      </c>
      <c r="F25" s="4" t="s">
        <v>18</v>
      </c>
      <c r="G25" s="4" t="s">
        <v>15</v>
      </c>
      <c r="H25" s="4" t="s">
        <v>278</v>
      </c>
      <c r="I25" s="4" t="s">
        <v>279</v>
      </c>
      <c r="J25" s="4">
        <v>12</v>
      </c>
      <c r="K25" s="4" t="str">
        <f t="shared" si="0"/>
        <v>Short</v>
      </c>
      <c r="L25" s="4">
        <v>114</v>
      </c>
      <c r="M25" s="4" t="s">
        <v>41</v>
      </c>
      <c r="N25" s="4" t="s">
        <v>41</v>
      </c>
      <c r="O25" s="4" t="s">
        <v>41</v>
      </c>
      <c r="P25" s="4" t="s">
        <v>41</v>
      </c>
      <c r="Q25" s="4" t="s">
        <v>41</v>
      </c>
      <c r="R25" s="4">
        <v>115</v>
      </c>
      <c r="S25" s="4" t="s">
        <v>41</v>
      </c>
      <c r="T25" s="4" t="s">
        <v>41</v>
      </c>
      <c r="U25" s="4" t="s">
        <v>41</v>
      </c>
      <c r="V25" s="4" t="s">
        <v>41</v>
      </c>
      <c r="W25" s="4" t="s">
        <v>41</v>
      </c>
      <c r="X25" s="4" t="s">
        <v>41</v>
      </c>
      <c r="Y25" s="4" t="s">
        <v>41</v>
      </c>
      <c r="Z25" s="4" t="s">
        <v>41</v>
      </c>
      <c r="AA25" s="4" t="s">
        <v>41</v>
      </c>
      <c r="AB25" s="4" t="s">
        <v>41</v>
      </c>
      <c r="AC25" s="4" t="s">
        <v>41</v>
      </c>
      <c r="AD25" s="4" t="s">
        <v>41</v>
      </c>
      <c r="AE25" s="4" t="s">
        <v>41</v>
      </c>
      <c r="AF25" s="4" t="s">
        <v>41</v>
      </c>
      <c r="AG25" s="4" t="s">
        <v>41</v>
      </c>
      <c r="AH25" s="4" t="s">
        <v>41</v>
      </c>
      <c r="AI25" s="4" t="s">
        <v>41</v>
      </c>
      <c r="AJ25" s="4">
        <v>104</v>
      </c>
      <c r="AK25" s="4">
        <v>0.13</v>
      </c>
      <c r="AL25" s="4" t="s">
        <v>36</v>
      </c>
      <c r="AM25" s="4">
        <v>0.02</v>
      </c>
      <c r="AN25" s="4" t="s">
        <v>41</v>
      </c>
      <c r="AO25" s="4" t="s">
        <v>41</v>
      </c>
      <c r="AP25" s="4">
        <v>107</v>
      </c>
      <c r="AQ25" s="4">
        <v>0.08</v>
      </c>
      <c r="AR25" s="4" t="s">
        <v>36</v>
      </c>
      <c r="AS25" s="4">
        <v>0.02</v>
      </c>
      <c r="AT25" s="4" t="s">
        <v>41</v>
      </c>
      <c r="AU25" s="4" t="s">
        <v>41</v>
      </c>
      <c r="AV25" s="4">
        <v>104</v>
      </c>
      <c r="AW25" s="4">
        <v>107</v>
      </c>
      <c r="AX25" s="4" t="s">
        <v>273</v>
      </c>
      <c r="AY25" s="4" t="s">
        <v>41</v>
      </c>
      <c r="AZ25" s="4" t="s">
        <v>41</v>
      </c>
      <c r="BA25" s="4" t="s">
        <v>41</v>
      </c>
      <c r="BB25" s="4" t="s">
        <v>41</v>
      </c>
      <c r="BC25" s="4" t="s">
        <v>41</v>
      </c>
      <c r="BD25" s="37" t="s">
        <v>270</v>
      </c>
    </row>
    <row r="26" spans="1:56" s="45" customFormat="1" ht="46" x14ac:dyDescent="0.35">
      <c r="A26" s="36" t="s">
        <v>224</v>
      </c>
      <c r="B26" s="4" t="s">
        <v>56</v>
      </c>
      <c r="C26" s="4" t="s">
        <v>181</v>
      </c>
      <c r="D26" s="4" t="s">
        <v>2</v>
      </c>
      <c r="E26" s="4" t="s">
        <v>15</v>
      </c>
      <c r="F26" s="4" t="s">
        <v>16</v>
      </c>
      <c r="G26" s="4" t="s">
        <v>15</v>
      </c>
      <c r="H26" s="4" t="s">
        <v>278</v>
      </c>
      <c r="I26" s="4" t="s">
        <v>279</v>
      </c>
      <c r="J26" s="4">
        <v>12</v>
      </c>
      <c r="K26" s="4" t="str">
        <f t="shared" si="0"/>
        <v>Short</v>
      </c>
      <c r="L26" s="4">
        <v>113</v>
      </c>
      <c r="M26" s="4" t="s">
        <v>41</v>
      </c>
      <c r="N26" s="4" t="s">
        <v>41</v>
      </c>
      <c r="O26" s="4" t="s">
        <v>41</v>
      </c>
      <c r="P26" s="4" t="s">
        <v>41</v>
      </c>
      <c r="Q26" s="4" t="s">
        <v>41</v>
      </c>
      <c r="R26" s="4">
        <v>115</v>
      </c>
      <c r="S26" s="4" t="s">
        <v>41</v>
      </c>
      <c r="T26" s="4" t="s">
        <v>41</v>
      </c>
      <c r="U26" s="4" t="s">
        <v>41</v>
      </c>
      <c r="V26" s="4" t="s">
        <v>41</v>
      </c>
      <c r="W26" s="4" t="s">
        <v>41</v>
      </c>
      <c r="X26" s="4" t="s">
        <v>41</v>
      </c>
      <c r="Y26" s="4" t="s">
        <v>41</v>
      </c>
      <c r="Z26" s="4" t="s">
        <v>41</v>
      </c>
      <c r="AA26" s="4" t="s">
        <v>41</v>
      </c>
      <c r="AB26" s="4" t="s">
        <v>41</v>
      </c>
      <c r="AC26" s="4" t="s">
        <v>41</v>
      </c>
      <c r="AD26" s="4" t="s">
        <v>41</v>
      </c>
      <c r="AE26" s="4" t="s">
        <v>41</v>
      </c>
      <c r="AF26" s="4" t="s">
        <v>41</v>
      </c>
      <c r="AG26" s="4" t="s">
        <v>41</v>
      </c>
      <c r="AH26" s="4" t="s">
        <v>41</v>
      </c>
      <c r="AI26" s="4" t="s">
        <v>41</v>
      </c>
      <c r="AJ26" s="4">
        <v>105</v>
      </c>
      <c r="AK26" s="4">
        <v>0.13</v>
      </c>
      <c r="AL26" s="4" t="s">
        <v>36</v>
      </c>
      <c r="AM26" s="4">
        <v>0.02</v>
      </c>
      <c r="AN26" s="4" t="s">
        <v>41</v>
      </c>
      <c r="AO26" s="4" t="s">
        <v>41</v>
      </c>
      <c r="AP26" s="4">
        <v>107</v>
      </c>
      <c r="AQ26" s="4">
        <v>0.08</v>
      </c>
      <c r="AR26" s="4" t="s">
        <v>36</v>
      </c>
      <c r="AS26" s="4">
        <v>0.02</v>
      </c>
      <c r="AT26" s="4" t="s">
        <v>41</v>
      </c>
      <c r="AU26" s="4" t="s">
        <v>41</v>
      </c>
      <c r="AV26" s="4">
        <v>105</v>
      </c>
      <c r="AW26" s="4">
        <v>107</v>
      </c>
      <c r="AX26" s="4" t="s">
        <v>273</v>
      </c>
      <c r="AY26" s="4" t="s">
        <v>41</v>
      </c>
      <c r="AZ26" s="4" t="s">
        <v>41</v>
      </c>
      <c r="BA26" s="4" t="s">
        <v>41</v>
      </c>
      <c r="BB26" s="4" t="s">
        <v>41</v>
      </c>
      <c r="BC26" s="4" t="s">
        <v>41</v>
      </c>
      <c r="BD26" s="37" t="s">
        <v>270</v>
      </c>
    </row>
    <row r="27" spans="1:56" s="45" customFormat="1" ht="46" x14ac:dyDescent="0.35">
      <c r="A27" s="36" t="s">
        <v>230</v>
      </c>
      <c r="B27" s="4" t="s">
        <v>56</v>
      </c>
      <c r="C27" s="4" t="s">
        <v>181</v>
      </c>
      <c r="D27" s="4" t="s">
        <v>2</v>
      </c>
      <c r="E27" s="4" t="s">
        <v>15</v>
      </c>
      <c r="F27" s="4" t="s">
        <v>18</v>
      </c>
      <c r="G27" s="4" t="s">
        <v>15</v>
      </c>
      <c r="H27" s="4" t="s">
        <v>282</v>
      </c>
      <c r="I27" s="57" t="s">
        <v>283</v>
      </c>
      <c r="J27" s="4">
        <v>12</v>
      </c>
      <c r="K27" s="4" t="str">
        <f t="shared" si="0"/>
        <v>Short</v>
      </c>
      <c r="L27" s="4" t="s">
        <v>41</v>
      </c>
      <c r="M27" s="4" t="s">
        <v>41</v>
      </c>
      <c r="N27" s="4" t="s">
        <v>41</v>
      </c>
      <c r="O27" s="4" t="s">
        <v>41</v>
      </c>
      <c r="P27" s="4" t="s">
        <v>41</v>
      </c>
      <c r="Q27" s="4" t="s">
        <v>41</v>
      </c>
      <c r="R27" s="4" t="s">
        <v>41</v>
      </c>
      <c r="S27" s="4" t="s">
        <v>41</v>
      </c>
      <c r="T27" s="4" t="s">
        <v>41</v>
      </c>
      <c r="U27" s="4" t="s">
        <v>41</v>
      </c>
      <c r="V27" s="4" t="s">
        <v>41</v>
      </c>
      <c r="W27" s="4" t="s">
        <v>41</v>
      </c>
      <c r="X27" s="4" t="s">
        <v>41</v>
      </c>
      <c r="Y27" s="4" t="s">
        <v>41</v>
      </c>
      <c r="Z27" s="4" t="s">
        <v>41</v>
      </c>
      <c r="AA27" s="4" t="s">
        <v>41</v>
      </c>
      <c r="AB27" s="4" t="s">
        <v>41</v>
      </c>
      <c r="AC27" s="4" t="s">
        <v>41</v>
      </c>
      <c r="AD27" s="4" t="s">
        <v>41</v>
      </c>
      <c r="AE27" s="4" t="s">
        <v>41</v>
      </c>
      <c r="AF27" s="4" t="s">
        <v>41</v>
      </c>
      <c r="AG27" s="4" t="s">
        <v>41</v>
      </c>
      <c r="AH27" s="4" t="s">
        <v>41</v>
      </c>
      <c r="AI27" s="4" t="s">
        <v>41</v>
      </c>
      <c r="AJ27" s="4">
        <v>108</v>
      </c>
      <c r="AK27" s="4">
        <v>0.15</v>
      </c>
      <c r="AL27" s="4" t="s">
        <v>284</v>
      </c>
      <c r="AM27" s="4">
        <v>0.02</v>
      </c>
      <c r="AN27" s="4" t="s">
        <v>41</v>
      </c>
      <c r="AO27" s="4" t="s">
        <v>41</v>
      </c>
      <c r="AP27" s="4">
        <v>99</v>
      </c>
      <c r="AQ27" s="4">
        <v>0.08</v>
      </c>
      <c r="AR27" s="4" t="s">
        <v>284</v>
      </c>
      <c r="AS27" s="4">
        <v>0.02</v>
      </c>
      <c r="AT27" s="4" t="s">
        <v>41</v>
      </c>
      <c r="AU27" s="4" t="s">
        <v>41</v>
      </c>
      <c r="AV27" s="4">
        <v>108</v>
      </c>
      <c r="AW27" s="4">
        <v>99</v>
      </c>
      <c r="AX27" s="4" t="s">
        <v>273</v>
      </c>
      <c r="AY27" s="4" t="s">
        <v>41</v>
      </c>
      <c r="AZ27" s="4" t="s">
        <v>41</v>
      </c>
      <c r="BA27" s="4" t="s">
        <v>41</v>
      </c>
      <c r="BB27" s="4" t="s">
        <v>41</v>
      </c>
      <c r="BC27" s="4" t="s">
        <v>41</v>
      </c>
      <c r="BD27" s="37" t="s">
        <v>274</v>
      </c>
    </row>
    <row r="28" spans="1:56" s="45" customFormat="1" ht="46" x14ac:dyDescent="0.35">
      <c r="A28" s="36" t="s">
        <v>230</v>
      </c>
      <c r="B28" s="4" t="s">
        <v>56</v>
      </c>
      <c r="C28" s="4" t="s">
        <v>181</v>
      </c>
      <c r="D28" s="4" t="s">
        <v>2</v>
      </c>
      <c r="E28" s="4" t="s">
        <v>15</v>
      </c>
      <c r="F28" s="4" t="s">
        <v>16</v>
      </c>
      <c r="G28" s="4" t="s">
        <v>15</v>
      </c>
      <c r="H28" s="4" t="s">
        <v>282</v>
      </c>
      <c r="I28" s="57" t="s">
        <v>283</v>
      </c>
      <c r="J28" s="4">
        <v>12</v>
      </c>
      <c r="K28" s="4" t="str">
        <f t="shared" si="0"/>
        <v>Short</v>
      </c>
      <c r="L28" s="4" t="s">
        <v>41</v>
      </c>
      <c r="M28" s="4" t="s">
        <v>41</v>
      </c>
      <c r="N28" s="4" t="s">
        <v>41</v>
      </c>
      <c r="O28" s="4" t="s">
        <v>41</v>
      </c>
      <c r="P28" s="4" t="s">
        <v>41</v>
      </c>
      <c r="Q28" s="4" t="s">
        <v>41</v>
      </c>
      <c r="R28" s="4" t="s">
        <v>41</v>
      </c>
      <c r="S28" s="4" t="s">
        <v>41</v>
      </c>
      <c r="T28" s="4" t="s">
        <v>41</v>
      </c>
      <c r="U28" s="4" t="s">
        <v>41</v>
      </c>
      <c r="V28" s="4" t="s">
        <v>41</v>
      </c>
      <c r="W28" s="4" t="s">
        <v>41</v>
      </c>
      <c r="X28" s="4" t="s">
        <v>41</v>
      </c>
      <c r="Y28" s="4" t="s">
        <v>41</v>
      </c>
      <c r="Z28" s="4" t="s">
        <v>41</v>
      </c>
      <c r="AA28" s="4" t="s">
        <v>41</v>
      </c>
      <c r="AB28" s="4" t="s">
        <v>41</v>
      </c>
      <c r="AC28" s="4" t="s">
        <v>41</v>
      </c>
      <c r="AD28" s="4" t="s">
        <v>41</v>
      </c>
      <c r="AE28" s="4" t="s">
        <v>41</v>
      </c>
      <c r="AF28" s="4" t="s">
        <v>41</v>
      </c>
      <c r="AG28" s="4" t="s">
        <v>41</v>
      </c>
      <c r="AH28" s="4" t="s">
        <v>41</v>
      </c>
      <c r="AI28" s="4" t="s">
        <v>41</v>
      </c>
      <c r="AJ28" s="4">
        <v>105</v>
      </c>
      <c r="AK28" s="4">
        <v>0.15</v>
      </c>
      <c r="AL28" s="4" t="s">
        <v>36</v>
      </c>
      <c r="AM28" s="4">
        <v>0.02</v>
      </c>
      <c r="AN28" s="4" t="s">
        <v>41</v>
      </c>
      <c r="AO28" s="4" t="s">
        <v>41</v>
      </c>
      <c r="AP28" s="4">
        <v>99</v>
      </c>
      <c r="AQ28" s="4">
        <v>0.08</v>
      </c>
      <c r="AR28" s="4" t="s">
        <v>284</v>
      </c>
      <c r="AS28" s="4">
        <v>0.02</v>
      </c>
      <c r="AT28" s="4" t="s">
        <v>41</v>
      </c>
      <c r="AU28" s="4" t="s">
        <v>41</v>
      </c>
      <c r="AV28" s="4">
        <v>105</v>
      </c>
      <c r="AW28" s="4">
        <v>99</v>
      </c>
      <c r="AX28" s="4" t="s">
        <v>273</v>
      </c>
      <c r="AY28" s="4" t="s">
        <v>41</v>
      </c>
      <c r="AZ28" s="4" t="s">
        <v>41</v>
      </c>
      <c r="BA28" s="4" t="s">
        <v>41</v>
      </c>
      <c r="BB28" s="4" t="s">
        <v>41</v>
      </c>
      <c r="BC28" s="4" t="s">
        <v>41</v>
      </c>
      <c r="BD28" s="37" t="s">
        <v>274</v>
      </c>
    </row>
    <row r="29" spans="1:56" s="45" customFormat="1" x14ac:dyDescent="0.35">
      <c r="A29" s="38" t="s">
        <v>233</v>
      </c>
      <c r="B29" s="39" t="s">
        <v>56</v>
      </c>
      <c r="C29" s="39" t="s">
        <v>181</v>
      </c>
      <c r="D29" s="39" t="s">
        <v>2</v>
      </c>
      <c r="E29" s="39" t="s">
        <v>15</v>
      </c>
      <c r="F29" s="39" t="s">
        <v>526</v>
      </c>
      <c r="G29" s="39" t="s">
        <v>15</v>
      </c>
      <c r="H29" s="39" t="s">
        <v>282</v>
      </c>
      <c r="I29" s="58" t="s">
        <v>283</v>
      </c>
      <c r="J29" s="39">
        <v>12</v>
      </c>
      <c r="K29" s="39" t="str">
        <f t="shared" si="0"/>
        <v>Short</v>
      </c>
      <c r="L29" s="39">
        <v>106</v>
      </c>
      <c r="M29" s="39" t="s">
        <v>41</v>
      </c>
      <c r="N29" s="39" t="s">
        <v>41</v>
      </c>
      <c r="O29" s="39" t="s">
        <v>41</v>
      </c>
      <c r="P29" s="39" t="s">
        <v>41</v>
      </c>
      <c r="Q29" s="39" t="s">
        <v>41</v>
      </c>
      <c r="R29" s="39">
        <v>109</v>
      </c>
      <c r="S29" s="39" t="s">
        <v>41</v>
      </c>
      <c r="T29" s="39" t="s">
        <v>41</v>
      </c>
      <c r="U29" s="39" t="s">
        <v>41</v>
      </c>
      <c r="V29" s="39" t="s">
        <v>41</v>
      </c>
      <c r="W29" s="39" t="s">
        <v>41</v>
      </c>
      <c r="X29" s="39" t="s">
        <v>41</v>
      </c>
      <c r="Y29" s="39" t="s">
        <v>41</v>
      </c>
      <c r="Z29" s="39" t="s">
        <v>41</v>
      </c>
      <c r="AA29" s="39" t="s">
        <v>41</v>
      </c>
      <c r="AB29" s="39" t="s">
        <v>41</v>
      </c>
      <c r="AC29" s="39" t="s">
        <v>41</v>
      </c>
      <c r="AD29" s="39" t="s">
        <v>41</v>
      </c>
      <c r="AE29" s="39" t="s">
        <v>41</v>
      </c>
      <c r="AF29" s="39" t="s">
        <v>41</v>
      </c>
      <c r="AG29" s="39" t="s">
        <v>41</v>
      </c>
      <c r="AH29" s="39" t="s">
        <v>41</v>
      </c>
      <c r="AI29" s="39" t="s">
        <v>41</v>
      </c>
      <c r="AJ29" s="39">
        <v>106</v>
      </c>
      <c r="AK29" s="39">
        <v>0.12</v>
      </c>
      <c r="AL29" s="39" t="s">
        <v>208</v>
      </c>
      <c r="AM29" s="39">
        <v>0.02</v>
      </c>
      <c r="AN29" s="39" t="s">
        <v>41</v>
      </c>
      <c r="AO29" s="39" t="s">
        <v>41</v>
      </c>
      <c r="AP29" s="39">
        <v>109</v>
      </c>
      <c r="AQ29" s="39">
        <v>0.1</v>
      </c>
      <c r="AR29" s="39" t="s">
        <v>35</v>
      </c>
      <c r="AS29" s="39">
        <v>0.02</v>
      </c>
      <c r="AT29" s="39" t="s">
        <v>41</v>
      </c>
      <c r="AU29" s="39" t="s">
        <v>41</v>
      </c>
      <c r="AV29" s="39">
        <v>106</v>
      </c>
      <c r="AW29" s="39">
        <v>109</v>
      </c>
      <c r="AX29" s="39" t="s">
        <v>41</v>
      </c>
      <c r="AY29" s="39" t="s">
        <v>41</v>
      </c>
      <c r="AZ29" s="39" t="s">
        <v>41</v>
      </c>
      <c r="BA29" s="39" t="s">
        <v>41</v>
      </c>
      <c r="BB29" s="39" t="s">
        <v>41</v>
      </c>
      <c r="BC29" s="39" t="s">
        <v>41</v>
      </c>
      <c r="BD29" s="40">
        <v>0.20699999999999999</v>
      </c>
    </row>
    <row r="30" spans="1:56" s="2" customFormat="1" x14ac:dyDescent="0.25"/>
    <row r="31" spans="1:56" s="2" customFormat="1" x14ac:dyDescent="0.25"/>
    <row r="32" spans="1:56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"/>
  <sheetViews>
    <sheetView zoomScale="110" zoomScaleNormal="110" workbookViewId="0">
      <pane xSplit="1" ySplit="2" topLeftCell="BB15" activePane="bottomRight" state="frozen"/>
      <selection activeCell="B36" sqref="B36"/>
      <selection pane="topRight" activeCell="B36" sqref="B36"/>
      <selection pane="bottomLeft" activeCell="B36" sqref="B36"/>
      <selection pane="bottomRight" activeCell="BD21" sqref="BD21"/>
    </sheetView>
  </sheetViews>
  <sheetFormatPr defaultColWidth="9.08984375" defaultRowHeight="11.5" x14ac:dyDescent="0.25"/>
  <cols>
    <col min="1" max="1" width="14.54296875" style="24" bestFit="1" customWidth="1"/>
    <col min="2" max="2" width="9.54296875" style="24" bestFit="1" customWidth="1"/>
    <col min="3" max="3" width="17.08984375" style="24" bestFit="1" customWidth="1"/>
    <col min="4" max="5" width="14.54296875" style="24" bestFit="1" customWidth="1"/>
    <col min="6" max="6" width="37.36328125" style="24" bestFit="1" customWidth="1"/>
    <col min="7" max="7" width="9.08984375" style="24" bestFit="1" customWidth="1"/>
    <col min="8" max="8" width="18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541</v>
      </c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46" customFormat="1" ht="12" x14ac:dyDescent="0.35">
      <c r="A3" s="33" t="s">
        <v>185</v>
      </c>
      <c r="B3" s="16" t="s">
        <v>56</v>
      </c>
      <c r="C3" s="16" t="s">
        <v>181</v>
      </c>
      <c r="D3" s="16" t="s">
        <v>61</v>
      </c>
      <c r="E3" s="16" t="s">
        <v>15</v>
      </c>
      <c r="F3" s="16" t="s">
        <v>530</v>
      </c>
      <c r="G3" s="16" t="s">
        <v>15</v>
      </c>
      <c r="H3" s="16" t="s">
        <v>285</v>
      </c>
      <c r="I3" s="16" t="s">
        <v>98</v>
      </c>
      <c r="J3" s="16">
        <v>12</v>
      </c>
      <c r="K3" s="16" t="s">
        <v>119</v>
      </c>
      <c r="L3" s="4">
        <v>267</v>
      </c>
      <c r="M3" s="4">
        <v>8.6</v>
      </c>
      <c r="N3" s="4" t="s">
        <v>36</v>
      </c>
      <c r="O3" s="4">
        <v>0.28000000000000003</v>
      </c>
      <c r="P3" s="4" t="s">
        <v>41</v>
      </c>
      <c r="Q3" s="4" t="s">
        <v>41</v>
      </c>
      <c r="R3" s="4">
        <v>134</v>
      </c>
      <c r="S3" s="4">
        <v>8.8000000000000007</v>
      </c>
      <c r="T3" s="4" t="s">
        <v>36</v>
      </c>
      <c r="U3" s="4">
        <v>0.37</v>
      </c>
      <c r="V3" s="4" t="s">
        <v>41</v>
      </c>
      <c r="W3" s="4" t="s">
        <v>41</v>
      </c>
      <c r="X3" s="4">
        <v>267</v>
      </c>
      <c r="Y3" s="4">
        <v>5.6</v>
      </c>
      <c r="Z3" s="4" t="s">
        <v>36</v>
      </c>
      <c r="AA3" s="4">
        <v>0.25</v>
      </c>
      <c r="AB3" s="4" t="s">
        <v>41</v>
      </c>
      <c r="AC3" s="4" t="s">
        <v>41</v>
      </c>
      <c r="AD3" s="4">
        <v>134</v>
      </c>
      <c r="AE3" s="4">
        <v>6.5</v>
      </c>
      <c r="AF3" s="4" t="s">
        <v>36</v>
      </c>
      <c r="AG3" s="4">
        <v>0.33</v>
      </c>
      <c r="AH3" s="4" t="s">
        <v>41</v>
      </c>
      <c r="AI3" s="4" t="s">
        <v>41</v>
      </c>
      <c r="AJ3" s="4" t="s">
        <v>41</v>
      </c>
      <c r="AK3" s="4" t="s">
        <v>41</v>
      </c>
      <c r="AL3" s="4" t="s">
        <v>41</v>
      </c>
      <c r="AM3" s="4" t="s">
        <v>41</v>
      </c>
      <c r="AN3" s="4" t="s">
        <v>41</v>
      </c>
      <c r="AO3" s="4" t="s">
        <v>41</v>
      </c>
      <c r="AP3" s="4" t="s">
        <v>41</v>
      </c>
      <c r="AQ3" s="4" t="s">
        <v>41</v>
      </c>
      <c r="AR3" s="4" t="s">
        <v>41</v>
      </c>
      <c r="AS3" s="4" t="s">
        <v>41</v>
      </c>
      <c r="AT3" s="4" t="s">
        <v>41</v>
      </c>
      <c r="AU3" s="4" t="s">
        <v>41</v>
      </c>
      <c r="AV3" s="4">
        <v>267</v>
      </c>
      <c r="AW3" s="4">
        <v>134</v>
      </c>
      <c r="AX3" s="4" t="s">
        <v>52</v>
      </c>
      <c r="AY3" s="4">
        <v>-0.9</v>
      </c>
      <c r="AZ3" s="4" t="s">
        <v>48</v>
      </c>
      <c r="BA3" s="4" t="s">
        <v>41</v>
      </c>
      <c r="BB3" s="4">
        <v>-1.7</v>
      </c>
      <c r="BC3" s="4">
        <v>-0.1</v>
      </c>
      <c r="BD3" s="37">
        <v>2.1999999999999999E-2</v>
      </c>
    </row>
    <row r="4" spans="1:56" s="44" customFormat="1" ht="34.5" x14ac:dyDescent="0.35">
      <c r="A4" s="33" t="s">
        <v>190</v>
      </c>
      <c r="B4" s="16" t="s">
        <v>56</v>
      </c>
      <c r="C4" s="16" t="s">
        <v>181</v>
      </c>
      <c r="D4" s="16" t="s">
        <v>61</v>
      </c>
      <c r="E4" s="16" t="s">
        <v>15</v>
      </c>
      <c r="F4" s="16" t="s">
        <v>76</v>
      </c>
      <c r="G4" s="16" t="s">
        <v>15</v>
      </c>
      <c r="H4" s="16" t="s">
        <v>286</v>
      </c>
      <c r="I4" s="16" t="s">
        <v>110</v>
      </c>
      <c r="J4" s="16">
        <v>13</v>
      </c>
      <c r="K4" s="16" t="s">
        <v>119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61</v>
      </c>
      <c r="AK4" s="4">
        <v>-0.3</v>
      </c>
      <c r="AL4" s="4" t="s">
        <v>36</v>
      </c>
      <c r="AM4" s="4">
        <v>0.4</v>
      </c>
      <c r="AN4" s="4" t="s">
        <v>41</v>
      </c>
      <c r="AO4" s="4" t="s">
        <v>41</v>
      </c>
      <c r="AP4" s="4">
        <v>112</v>
      </c>
      <c r="AQ4" s="4">
        <v>-1</v>
      </c>
      <c r="AR4" s="4" t="s">
        <v>36</v>
      </c>
      <c r="AS4" s="4">
        <v>0.28999999999999998</v>
      </c>
      <c r="AT4" s="4" t="s">
        <v>41</v>
      </c>
      <c r="AU4" s="4" t="s">
        <v>41</v>
      </c>
      <c r="AV4" s="4">
        <v>66</v>
      </c>
      <c r="AW4" s="4">
        <v>120</v>
      </c>
      <c r="AX4" s="4" t="s">
        <v>287</v>
      </c>
      <c r="AY4" s="4">
        <v>0.6</v>
      </c>
      <c r="AZ4" s="4" t="s">
        <v>48</v>
      </c>
      <c r="BA4" s="4" t="s">
        <v>41</v>
      </c>
      <c r="BB4" s="4">
        <v>-0.34</v>
      </c>
      <c r="BC4" s="4">
        <v>1.59</v>
      </c>
      <c r="BD4" s="37" t="s">
        <v>41</v>
      </c>
    </row>
    <row r="5" spans="1:56" s="44" customFormat="1" ht="34.5" x14ac:dyDescent="0.35">
      <c r="A5" s="33" t="s">
        <v>190</v>
      </c>
      <c r="B5" s="16" t="s">
        <v>56</v>
      </c>
      <c r="C5" s="16" t="s">
        <v>181</v>
      </c>
      <c r="D5" s="16" t="s">
        <v>61</v>
      </c>
      <c r="E5" s="16" t="s">
        <v>15</v>
      </c>
      <c r="F5" s="16" t="s">
        <v>191</v>
      </c>
      <c r="G5" s="16" t="s">
        <v>15</v>
      </c>
      <c r="H5" s="16" t="s">
        <v>286</v>
      </c>
      <c r="I5" s="16" t="s">
        <v>110</v>
      </c>
      <c r="J5" s="16">
        <v>13</v>
      </c>
      <c r="K5" s="16" t="s">
        <v>119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57</v>
      </c>
      <c r="AK5" s="4">
        <v>-0.6</v>
      </c>
      <c r="AL5" s="4" t="s">
        <v>36</v>
      </c>
      <c r="AM5" s="4">
        <v>0.41</v>
      </c>
      <c r="AN5" s="4" t="s">
        <v>41</v>
      </c>
      <c r="AO5" s="4" t="s">
        <v>41</v>
      </c>
      <c r="AP5" s="4">
        <v>112</v>
      </c>
      <c r="AQ5" s="4">
        <v>-1</v>
      </c>
      <c r="AR5" s="4" t="s">
        <v>36</v>
      </c>
      <c r="AS5" s="4">
        <v>0.28999999999999998</v>
      </c>
      <c r="AT5" s="4" t="s">
        <v>41</v>
      </c>
      <c r="AU5" s="4" t="s">
        <v>41</v>
      </c>
      <c r="AV5" s="4">
        <v>62</v>
      </c>
      <c r="AW5" s="4">
        <v>120</v>
      </c>
      <c r="AX5" s="4" t="s">
        <v>287</v>
      </c>
      <c r="AY5" s="4">
        <v>0.4</v>
      </c>
      <c r="AZ5" s="4" t="s">
        <v>48</v>
      </c>
      <c r="BA5" s="4" t="s">
        <v>41</v>
      </c>
      <c r="BB5" s="4">
        <v>-0.59</v>
      </c>
      <c r="BC5" s="4">
        <v>1.38</v>
      </c>
      <c r="BD5" s="37" t="s">
        <v>41</v>
      </c>
    </row>
    <row r="6" spans="1:56" s="44" customFormat="1" ht="34.5" x14ac:dyDescent="0.35">
      <c r="A6" s="33" t="s">
        <v>190</v>
      </c>
      <c r="B6" s="16" t="s">
        <v>56</v>
      </c>
      <c r="C6" s="16" t="s">
        <v>181</v>
      </c>
      <c r="D6" s="16" t="s">
        <v>61</v>
      </c>
      <c r="E6" s="16" t="s">
        <v>15</v>
      </c>
      <c r="F6" s="16" t="s">
        <v>194</v>
      </c>
      <c r="G6" s="16" t="s">
        <v>15</v>
      </c>
      <c r="H6" s="16" t="s">
        <v>286</v>
      </c>
      <c r="I6" s="16" t="s">
        <v>110</v>
      </c>
      <c r="J6" s="16">
        <v>13</v>
      </c>
      <c r="K6" s="16" t="s">
        <v>119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44</v>
      </c>
      <c r="AK6" s="4">
        <v>-0.7</v>
      </c>
      <c r="AL6" s="4" t="s">
        <v>36</v>
      </c>
      <c r="AM6" s="4">
        <v>0.47</v>
      </c>
      <c r="AN6" s="4" t="s">
        <v>41</v>
      </c>
      <c r="AO6" s="4" t="s">
        <v>41</v>
      </c>
      <c r="AP6" s="4">
        <v>112</v>
      </c>
      <c r="AQ6" s="4">
        <v>-1</v>
      </c>
      <c r="AR6" s="4" t="s">
        <v>36</v>
      </c>
      <c r="AS6" s="4">
        <v>0.28999999999999998</v>
      </c>
      <c r="AT6" s="4" t="s">
        <v>41</v>
      </c>
      <c r="AU6" s="4" t="s">
        <v>41</v>
      </c>
      <c r="AV6" s="4">
        <v>56</v>
      </c>
      <c r="AW6" s="4">
        <v>120</v>
      </c>
      <c r="AX6" s="4" t="s">
        <v>287</v>
      </c>
      <c r="AY6" s="4">
        <v>0.2</v>
      </c>
      <c r="AZ6" s="4" t="s">
        <v>48</v>
      </c>
      <c r="BA6" s="4" t="s">
        <v>41</v>
      </c>
      <c r="BB6" s="4">
        <v>-0.84</v>
      </c>
      <c r="BC6" s="4">
        <v>1.32</v>
      </c>
      <c r="BD6" s="37" t="s">
        <v>41</v>
      </c>
    </row>
    <row r="7" spans="1:56" s="44" customFormat="1" ht="34.5" x14ac:dyDescent="0.35">
      <c r="A7" s="33" t="s">
        <v>190</v>
      </c>
      <c r="B7" s="16" t="s">
        <v>56</v>
      </c>
      <c r="C7" s="16" t="s">
        <v>181</v>
      </c>
      <c r="D7" s="16" t="s">
        <v>61</v>
      </c>
      <c r="E7" s="16" t="s">
        <v>15</v>
      </c>
      <c r="F7" s="16" t="s">
        <v>195</v>
      </c>
      <c r="G7" s="16" t="s">
        <v>15</v>
      </c>
      <c r="H7" s="16" t="s">
        <v>286</v>
      </c>
      <c r="I7" s="16" t="s">
        <v>110</v>
      </c>
      <c r="J7" s="16">
        <v>13</v>
      </c>
      <c r="K7" s="16" t="s">
        <v>119</v>
      </c>
      <c r="L7" s="4" t="s">
        <v>41</v>
      </c>
      <c r="M7" s="4" t="s">
        <v>41</v>
      </c>
      <c r="N7" s="4" t="s">
        <v>41</v>
      </c>
      <c r="O7" s="4" t="s">
        <v>41</v>
      </c>
      <c r="P7" s="4" t="s">
        <v>41</v>
      </c>
      <c r="Q7" s="4" t="s">
        <v>41</v>
      </c>
      <c r="R7" s="4" t="s">
        <v>41</v>
      </c>
      <c r="S7" s="4" t="s">
        <v>41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107</v>
      </c>
      <c r="AK7" s="4">
        <v>-0.9</v>
      </c>
      <c r="AL7" s="4" t="s">
        <v>36</v>
      </c>
      <c r="AM7" s="4">
        <v>0.3</v>
      </c>
      <c r="AN7" s="4" t="s">
        <v>41</v>
      </c>
      <c r="AO7" s="4" t="s">
        <v>41</v>
      </c>
      <c r="AP7" s="4">
        <v>112</v>
      </c>
      <c r="AQ7" s="4">
        <v>-1</v>
      </c>
      <c r="AR7" s="4" t="s">
        <v>36</v>
      </c>
      <c r="AS7" s="4">
        <v>0.28999999999999998</v>
      </c>
      <c r="AT7" s="4" t="s">
        <v>41</v>
      </c>
      <c r="AU7" s="4" t="s">
        <v>41</v>
      </c>
      <c r="AV7" s="4">
        <v>116</v>
      </c>
      <c r="AW7" s="4">
        <v>120</v>
      </c>
      <c r="AX7" s="4" t="s">
        <v>287</v>
      </c>
      <c r="AY7" s="4">
        <v>0</v>
      </c>
      <c r="AZ7" s="4" t="s">
        <v>48</v>
      </c>
      <c r="BA7" s="4" t="s">
        <v>41</v>
      </c>
      <c r="BB7" s="4">
        <v>-0.8</v>
      </c>
      <c r="BC7" s="4">
        <v>0.85</v>
      </c>
      <c r="BD7" s="37" t="s">
        <v>41</v>
      </c>
    </row>
    <row r="8" spans="1:56" s="44" customFormat="1" ht="34.5" x14ac:dyDescent="0.35">
      <c r="A8" s="33" t="s">
        <v>199</v>
      </c>
      <c r="B8" s="16" t="s">
        <v>56</v>
      </c>
      <c r="C8" s="16" t="s">
        <v>197</v>
      </c>
      <c r="D8" s="16" t="s">
        <v>61</v>
      </c>
      <c r="E8" s="16" t="s">
        <v>15</v>
      </c>
      <c r="F8" s="16" t="s">
        <v>191</v>
      </c>
      <c r="G8" s="16" t="s">
        <v>15</v>
      </c>
      <c r="H8" s="16" t="s">
        <v>286</v>
      </c>
      <c r="I8" s="16" t="s">
        <v>110</v>
      </c>
      <c r="J8" s="16">
        <v>14</v>
      </c>
      <c r="K8" s="16" t="s">
        <v>119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101</v>
      </c>
      <c r="AK8" s="4">
        <v>-1.8</v>
      </c>
      <c r="AL8" s="4" t="s">
        <v>36</v>
      </c>
      <c r="AM8" s="4">
        <v>0.26</v>
      </c>
      <c r="AN8" s="4" t="s">
        <v>41</v>
      </c>
      <c r="AO8" s="4" t="s">
        <v>41</v>
      </c>
      <c r="AP8" s="4">
        <v>85</v>
      </c>
      <c r="AQ8" s="4">
        <v>-1.6</v>
      </c>
      <c r="AR8" s="4" t="s">
        <v>36</v>
      </c>
      <c r="AS8" s="4">
        <v>0.28999999999999998</v>
      </c>
      <c r="AT8" s="4" t="s">
        <v>41</v>
      </c>
      <c r="AU8" s="4" t="s">
        <v>41</v>
      </c>
      <c r="AV8" s="4">
        <v>107</v>
      </c>
      <c r="AW8" s="4">
        <v>95</v>
      </c>
      <c r="AX8" s="4" t="s">
        <v>200</v>
      </c>
      <c r="AY8" s="4">
        <v>-0.2</v>
      </c>
      <c r="AZ8" s="4" t="s">
        <v>48</v>
      </c>
      <c r="BA8" s="4" t="s">
        <v>41</v>
      </c>
      <c r="BB8" s="4">
        <v>-0.96</v>
      </c>
      <c r="BC8" s="4">
        <v>0.55000000000000004</v>
      </c>
      <c r="BD8" s="37">
        <v>0.6</v>
      </c>
    </row>
    <row r="9" spans="1:56" s="44" customFormat="1" ht="34.5" x14ac:dyDescent="0.35">
      <c r="A9" s="33" t="s">
        <v>199</v>
      </c>
      <c r="B9" s="16" t="s">
        <v>56</v>
      </c>
      <c r="C9" s="16" t="s">
        <v>197</v>
      </c>
      <c r="D9" s="16" t="s">
        <v>61</v>
      </c>
      <c r="E9" s="16" t="s">
        <v>15</v>
      </c>
      <c r="F9" s="16" t="s">
        <v>194</v>
      </c>
      <c r="G9" s="16" t="s">
        <v>15</v>
      </c>
      <c r="H9" s="16" t="s">
        <v>286</v>
      </c>
      <c r="I9" s="16" t="s">
        <v>110</v>
      </c>
      <c r="J9" s="16">
        <v>14</v>
      </c>
      <c r="K9" s="16" t="s">
        <v>119</v>
      </c>
      <c r="L9" s="4" t="s">
        <v>41</v>
      </c>
      <c r="M9" s="4" t="s">
        <v>41</v>
      </c>
      <c r="N9" s="4" t="s">
        <v>41</v>
      </c>
      <c r="O9" s="4" t="s">
        <v>41</v>
      </c>
      <c r="P9" s="4" t="s">
        <v>41</v>
      </c>
      <c r="Q9" s="4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74</v>
      </c>
      <c r="AK9" s="4">
        <v>-2</v>
      </c>
      <c r="AL9" s="4" t="s">
        <v>36</v>
      </c>
      <c r="AM9" s="4">
        <v>0.3</v>
      </c>
      <c r="AN9" s="4" t="s">
        <v>41</v>
      </c>
      <c r="AO9" s="4" t="s">
        <v>41</v>
      </c>
      <c r="AP9" s="4">
        <v>85</v>
      </c>
      <c r="AQ9" s="4">
        <v>-1.6</v>
      </c>
      <c r="AR9" s="4" t="s">
        <v>36</v>
      </c>
      <c r="AS9" s="4">
        <v>0.28999999999999998</v>
      </c>
      <c r="AT9" s="4" t="s">
        <v>41</v>
      </c>
      <c r="AU9" s="4" t="s">
        <v>41</v>
      </c>
      <c r="AV9" s="4">
        <v>82</v>
      </c>
      <c r="AW9" s="4">
        <v>95</v>
      </c>
      <c r="AX9" s="4" t="s">
        <v>200</v>
      </c>
      <c r="AY9" s="4">
        <v>-0.4</v>
      </c>
      <c r="AZ9" s="4" t="s">
        <v>48</v>
      </c>
      <c r="BA9" s="4" t="s">
        <v>41</v>
      </c>
      <c r="BB9" s="4">
        <v>-1.23</v>
      </c>
      <c r="BC9" s="4">
        <v>0.04</v>
      </c>
      <c r="BD9" s="37">
        <v>0.32100000000000001</v>
      </c>
    </row>
    <row r="10" spans="1:56" s="44" customFormat="1" ht="34.5" x14ac:dyDescent="0.35">
      <c r="A10" s="33" t="s">
        <v>199</v>
      </c>
      <c r="B10" s="16" t="s">
        <v>56</v>
      </c>
      <c r="C10" s="16" t="s">
        <v>197</v>
      </c>
      <c r="D10" s="16" t="s">
        <v>61</v>
      </c>
      <c r="E10" s="16" t="s">
        <v>15</v>
      </c>
      <c r="F10" s="16" t="s">
        <v>195</v>
      </c>
      <c r="G10" s="16" t="s">
        <v>15</v>
      </c>
      <c r="H10" s="16" t="s">
        <v>286</v>
      </c>
      <c r="I10" s="16" t="s">
        <v>110</v>
      </c>
      <c r="J10" s="16">
        <v>14</v>
      </c>
      <c r="K10" s="16" t="s">
        <v>119</v>
      </c>
      <c r="L10" s="4" t="s">
        <v>41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75</v>
      </c>
      <c r="AK10" s="4">
        <v>-2</v>
      </c>
      <c r="AL10" s="4" t="s">
        <v>36</v>
      </c>
      <c r="AM10" s="4">
        <v>0.3</v>
      </c>
      <c r="AN10" s="4" t="s">
        <v>41</v>
      </c>
      <c r="AO10" s="4" t="s">
        <v>41</v>
      </c>
      <c r="AP10" s="4">
        <v>85</v>
      </c>
      <c r="AQ10" s="4">
        <v>-1.6</v>
      </c>
      <c r="AR10" s="4" t="s">
        <v>36</v>
      </c>
      <c r="AS10" s="4">
        <v>0.28999999999999998</v>
      </c>
      <c r="AT10" s="4" t="s">
        <v>41</v>
      </c>
      <c r="AU10" s="4" t="s">
        <v>41</v>
      </c>
      <c r="AV10" s="4">
        <v>87</v>
      </c>
      <c r="AW10" s="4">
        <v>95</v>
      </c>
      <c r="AX10" s="4" t="s">
        <v>200</v>
      </c>
      <c r="AY10" s="4">
        <v>-0.4</v>
      </c>
      <c r="AZ10" s="4" t="s">
        <v>48</v>
      </c>
      <c r="BA10" s="4" t="s">
        <v>41</v>
      </c>
      <c r="BB10" s="4">
        <v>-1.2</v>
      </c>
      <c r="BC10" s="4">
        <v>0.42</v>
      </c>
      <c r="BD10" s="37">
        <v>0.34599999999999997</v>
      </c>
    </row>
    <row r="11" spans="1:56" s="44" customFormat="1" ht="23" x14ac:dyDescent="0.35">
      <c r="A11" s="33" t="s">
        <v>206</v>
      </c>
      <c r="B11" s="16" t="s">
        <v>56</v>
      </c>
      <c r="C11" s="16" t="s">
        <v>207</v>
      </c>
      <c r="D11" s="16" t="s">
        <v>61</v>
      </c>
      <c r="E11" s="16" t="s">
        <v>15</v>
      </c>
      <c r="F11" s="16" t="s">
        <v>520</v>
      </c>
      <c r="G11" s="16" t="s">
        <v>15</v>
      </c>
      <c r="H11" s="16" t="s">
        <v>285</v>
      </c>
      <c r="I11" s="16" t="s">
        <v>98</v>
      </c>
      <c r="J11" s="16">
        <v>12</v>
      </c>
      <c r="K11" s="16" t="s">
        <v>119</v>
      </c>
      <c r="L11" s="4">
        <v>69</v>
      </c>
      <c r="M11" s="4">
        <v>6.74</v>
      </c>
      <c r="N11" s="4" t="s">
        <v>35</v>
      </c>
      <c r="O11" s="4">
        <v>3.6</v>
      </c>
      <c r="P11" s="4" t="s">
        <v>41</v>
      </c>
      <c r="Q11" s="4" t="s">
        <v>41</v>
      </c>
      <c r="R11" s="4">
        <v>67</v>
      </c>
      <c r="S11" s="4">
        <v>8.67</v>
      </c>
      <c r="T11" s="4" t="s">
        <v>35</v>
      </c>
      <c r="U11" s="4">
        <v>4.0999999999999996</v>
      </c>
      <c r="V11" s="4" t="s">
        <v>41</v>
      </c>
      <c r="W11" s="4" t="s">
        <v>41</v>
      </c>
      <c r="X11" s="4">
        <v>69</v>
      </c>
      <c r="Y11" s="4">
        <v>5.16</v>
      </c>
      <c r="Z11" s="4" t="s">
        <v>35</v>
      </c>
      <c r="AA11" s="4">
        <v>3.4</v>
      </c>
      <c r="AB11" s="4" t="s">
        <v>41</v>
      </c>
      <c r="AC11" s="4" t="s">
        <v>41</v>
      </c>
      <c r="AD11" s="4">
        <v>67</v>
      </c>
      <c r="AE11" s="4">
        <v>7.49</v>
      </c>
      <c r="AF11" s="4" t="s">
        <v>35</v>
      </c>
      <c r="AG11" s="4">
        <v>4.3</v>
      </c>
      <c r="AH11" s="4" t="s">
        <v>41</v>
      </c>
      <c r="AI11" s="4" t="s">
        <v>41</v>
      </c>
      <c r="AJ11" s="4" t="s">
        <v>41</v>
      </c>
      <c r="AK11" s="4" t="s">
        <v>41</v>
      </c>
      <c r="AL11" s="4" t="s">
        <v>41</v>
      </c>
      <c r="AM11" s="4" t="s">
        <v>41</v>
      </c>
      <c r="AN11" s="4" t="s">
        <v>41</v>
      </c>
      <c r="AO11" s="4" t="s">
        <v>41</v>
      </c>
      <c r="AP11" s="4" t="s">
        <v>41</v>
      </c>
      <c r="AQ11" s="4" t="s">
        <v>41</v>
      </c>
      <c r="AR11" s="4" t="s">
        <v>41</v>
      </c>
      <c r="AS11" s="4" t="s">
        <v>41</v>
      </c>
      <c r="AT11" s="4" t="s">
        <v>41</v>
      </c>
      <c r="AU11" s="4" t="s">
        <v>41</v>
      </c>
      <c r="AV11" s="4">
        <v>69</v>
      </c>
      <c r="AW11" s="4">
        <v>67</v>
      </c>
      <c r="AX11" s="4" t="s">
        <v>288</v>
      </c>
      <c r="AY11" s="4">
        <v>-1.1000000000000001</v>
      </c>
      <c r="AZ11" s="4" t="s">
        <v>48</v>
      </c>
      <c r="BA11" s="4" t="s">
        <v>41</v>
      </c>
      <c r="BB11" s="4">
        <v>-2.09</v>
      </c>
      <c r="BC11" s="4">
        <v>-0.03</v>
      </c>
      <c r="BD11" s="37">
        <v>4.2999999999999997E-2</v>
      </c>
    </row>
    <row r="12" spans="1:56" s="44" customFormat="1" x14ac:dyDescent="0.35">
      <c r="A12" s="36" t="s">
        <v>187</v>
      </c>
      <c r="B12" s="16" t="s">
        <v>63</v>
      </c>
      <c r="C12" s="16" t="s">
        <v>207</v>
      </c>
      <c r="D12" s="16" t="s">
        <v>61</v>
      </c>
      <c r="E12" s="16" t="s">
        <v>15</v>
      </c>
      <c r="F12" s="16" t="s">
        <v>517</v>
      </c>
      <c r="G12" s="16" t="s">
        <v>15</v>
      </c>
      <c r="H12" s="16" t="s">
        <v>285</v>
      </c>
      <c r="I12" s="16" t="s">
        <v>98</v>
      </c>
      <c r="J12" s="16">
        <v>12</v>
      </c>
      <c r="K12" s="16" t="s">
        <v>119</v>
      </c>
      <c r="L12" s="4" t="s">
        <v>41</v>
      </c>
      <c r="M12" s="4" t="s">
        <v>41</v>
      </c>
      <c r="N12" s="4" t="s">
        <v>41</v>
      </c>
      <c r="O12" s="4" t="s">
        <v>41</v>
      </c>
      <c r="P12" s="4" t="s">
        <v>41</v>
      </c>
      <c r="Q12" s="4" t="s">
        <v>41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128</v>
      </c>
      <c r="AK12" s="4">
        <v>-1.33</v>
      </c>
      <c r="AL12" s="4" t="s">
        <v>36</v>
      </c>
      <c r="AM12" s="4">
        <v>0.28000000000000003</v>
      </c>
      <c r="AN12" s="4" t="s">
        <v>41</v>
      </c>
      <c r="AO12" s="4" t="s">
        <v>41</v>
      </c>
      <c r="AP12" s="4">
        <v>128</v>
      </c>
      <c r="AQ12" s="4">
        <v>-1.59</v>
      </c>
      <c r="AR12" s="4" t="s">
        <v>36</v>
      </c>
      <c r="AS12" s="4">
        <v>0.28000000000000003</v>
      </c>
      <c r="AT12" s="4" t="s">
        <v>41</v>
      </c>
      <c r="AU12" s="4" t="s">
        <v>41</v>
      </c>
      <c r="AV12" s="4">
        <v>128</v>
      </c>
      <c r="AW12" s="4">
        <v>128</v>
      </c>
      <c r="AX12" s="4" t="s">
        <v>82</v>
      </c>
      <c r="AY12" s="4">
        <v>0.26</v>
      </c>
      <c r="AZ12" s="4" t="s">
        <v>48</v>
      </c>
      <c r="BA12" s="4" t="s">
        <v>41</v>
      </c>
      <c r="BB12" s="4">
        <v>-0.51</v>
      </c>
      <c r="BC12" s="4">
        <v>1.03</v>
      </c>
      <c r="BD12" s="37">
        <v>0.51049999999999995</v>
      </c>
    </row>
    <row r="13" spans="1:56" s="44" customFormat="1" ht="34.5" x14ac:dyDescent="0.35">
      <c r="A13" s="33" t="s">
        <v>210</v>
      </c>
      <c r="B13" s="16" t="s">
        <v>56</v>
      </c>
      <c r="C13" s="16" t="s">
        <v>207</v>
      </c>
      <c r="D13" s="16" t="s">
        <v>61</v>
      </c>
      <c r="E13" s="16" t="s">
        <v>15</v>
      </c>
      <c r="F13" s="16" t="s">
        <v>531</v>
      </c>
      <c r="G13" s="16" t="s">
        <v>15</v>
      </c>
      <c r="H13" s="16" t="s">
        <v>285</v>
      </c>
      <c r="I13" s="16" t="s">
        <v>98</v>
      </c>
      <c r="J13" s="16">
        <v>12</v>
      </c>
      <c r="K13" s="16" t="s">
        <v>119</v>
      </c>
      <c r="L13" s="4">
        <v>110</v>
      </c>
      <c r="M13" s="4">
        <v>7.7</v>
      </c>
      <c r="N13" s="4" t="s">
        <v>41</v>
      </c>
      <c r="O13" s="4" t="s">
        <v>41</v>
      </c>
      <c r="P13" s="4" t="s">
        <v>41</v>
      </c>
      <c r="Q13" s="4" t="s">
        <v>41</v>
      </c>
      <c r="R13" s="4">
        <v>109</v>
      </c>
      <c r="S13" s="4">
        <v>7.5</v>
      </c>
      <c r="T13" s="4" t="s">
        <v>41</v>
      </c>
      <c r="U13" s="4" t="s">
        <v>41</v>
      </c>
      <c r="V13" s="4" t="s">
        <v>41</v>
      </c>
      <c r="W13" s="4" t="s">
        <v>41</v>
      </c>
      <c r="X13" s="4">
        <v>108</v>
      </c>
      <c r="Y13" s="4">
        <v>5.5</v>
      </c>
      <c r="Z13" s="4" t="s">
        <v>35</v>
      </c>
      <c r="AA13" s="4">
        <v>0.28999999999999998</v>
      </c>
      <c r="AB13" s="4" t="s">
        <v>41</v>
      </c>
      <c r="AC13" s="4" t="s">
        <v>41</v>
      </c>
      <c r="AD13" s="4">
        <v>108</v>
      </c>
      <c r="AE13" s="4">
        <v>6.5</v>
      </c>
      <c r="AF13" s="4" t="s">
        <v>36</v>
      </c>
      <c r="AG13" s="4">
        <v>0.3</v>
      </c>
      <c r="AH13" s="4" t="s">
        <v>41</v>
      </c>
      <c r="AI13" s="4" t="s">
        <v>41</v>
      </c>
      <c r="AJ13" s="4" t="s">
        <v>41</v>
      </c>
      <c r="AK13" s="4" t="s">
        <v>41</v>
      </c>
      <c r="AL13" s="4" t="s">
        <v>41</v>
      </c>
      <c r="AM13" s="4" t="s">
        <v>41</v>
      </c>
      <c r="AN13" s="4" t="s">
        <v>41</v>
      </c>
      <c r="AO13" s="4" t="s">
        <v>41</v>
      </c>
      <c r="AP13" s="4" t="s">
        <v>41</v>
      </c>
      <c r="AQ13" s="4" t="s">
        <v>41</v>
      </c>
      <c r="AR13" s="4" t="s">
        <v>41</v>
      </c>
      <c r="AS13" s="4" t="s">
        <v>41</v>
      </c>
      <c r="AT13" s="4" t="s">
        <v>41</v>
      </c>
      <c r="AU13" s="4" t="s">
        <v>41</v>
      </c>
      <c r="AV13" s="4">
        <v>110</v>
      </c>
      <c r="AW13" s="4">
        <v>109</v>
      </c>
      <c r="AX13" s="4" t="s">
        <v>289</v>
      </c>
      <c r="AY13" s="4">
        <v>-1</v>
      </c>
      <c r="AZ13" s="4" t="s">
        <v>48</v>
      </c>
      <c r="BA13" s="4" t="s">
        <v>41</v>
      </c>
      <c r="BB13" s="4">
        <v>-1.8</v>
      </c>
      <c r="BC13" s="4">
        <v>-0.2</v>
      </c>
      <c r="BD13" s="37">
        <v>1.4999999999999999E-2</v>
      </c>
    </row>
    <row r="14" spans="1:56" s="44" customFormat="1" ht="46" x14ac:dyDescent="0.35">
      <c r="A14" s="33" t="s">
        <v>211</v>
      </c>
      <c r="B14" s="16" t="s">
        <v>63</v>
      </c>
      <c r="C14" s="16" t="s">
        <v>207</v>
      </c>
      <c r="D14" s="16" t="s">
        <v>61</v>
      </c>
      <c r="E14" s="16" t="s">
        <v>15</v>
      </c>
      <c r="F14" s="16" t="s">
        <v>522</v>
      </c>
      <c r="G14" s="16" t="s">
        <v>15</v>
      </c>
      <c r="H14" s="16" t="s">
        <v>285</v>
      </c>
      <c r="I14" s="16" t="s">
        <v>98</v>
      </c>
      <c r="J14" s="16">
        <v>17</v>
      </c>
      <c r="K14" s="16" t="s">
        <v>119</v>
      </c>
      <c r="L14" s="4">
        <v>105</v>
      </c>
      <c r="M14" s="4">
        <v>6.7</v>
      </c>
      <c r="N14" s="4" t="s">
        <v>35</v>
      </c>
      <c r="O14" s="4">
        <v>4.41</v>
      </c>
      <c r="P14" s="4" t="s">
        <v>41</v>
      </c>
      <c r="Q14" s="4" t="s">
        <v>41</v>
      </c>
      <c r="R14" s="4">
        <v>106</v>
      </c>
      <c r="S14" s="4">
        <v>6.9</v>
      </c>
      <c r="T14" s="4" t="s">
        <v>35</v>
      </c>
      <c r="U14" s="4">
        <v>4.12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100</v>
      </c>
      <c r="AK14" s="4">
        <v>-1.5</v>
      </c>
      <c r="AL14" s="4" t="s">
        <v>36</v>
      </c>
      <c r="AM14" s="4">
        <v>0.34</v>
      </c>
      <c r="AN14" s="4" t="s">
        <v>41</v>
      </c>
      <c r="AO14" s="4" t="s">
        <v>41</v>
      </c>
      <c r="AP14" s="4">
        <v>99</v>
      </c>
      <c r="AQ14" s="4">
        <v>-0.82</v>
      </c>
      <c r="AR14" s="4" t="s">
        <v>36</v>
      </c>
      <c r="AS14" s="4">
        <v>0.33</v>
      </c>
      <c r="AT14" s="4" t="s">
        <v>41</v>
      </c>
      <c r="AU14" s="4" t="s">
        <v>41</v>
      </c>
      <c r="AV14" s="4">
        <v>100</v>
      </c>
      <c r="AW14" s="4">
        <v>99</v>
      </c>
      <c r="AX14" s="4" t="s">
        <v>290</v>
      </c>
      <c r="AY14" s="4">
        <v>-0.68</v>
      </c>
      <c r="AZ14" s="4" t="s">
        <v>291</v>
      </c>
      <c r="BA14" s="4">
        <v>0.43</v>
      </c>
      <c r="BB14" s="4">
        <v>-1.54</v>
      </c>
      <c r="BC14" s="4">
        <v>0.17</v>
      </c>
      <c r="BD14" s="37">
        <v>0.11600000000000001</v>
      </c>
    </row>
    <row r="15" spans="1:56" s="44" customFormat="1" x14ac:dyDescent="0.35">
      <c r="A15" s="33" t="s">
        <v>213</v>
      </c>
      <c r="B15" s="16" t="s">
        <v>56</v>
      </c>
      <c r="C15" s="16" t="s">
        <v>207</v>
      </c>
      <c r="D15" s="16" t="s">
        <v>61</v>
      </c>
      <c r="E15" s="16" t="s">
        <v>15</v>
      </c>
      <c r="F15" s="16" t="s">
        <v>532</v>
      </c>
      <c r="G15" s="16" t="s">
        <v>15</v>
      </c>
      <c r="H15" s="16" t="s">
        <v>285</v>
      </c>
      <c r="I15" s="16" t="s">
        <v>98</v>
      </c>
      <c r="J15" s="16">
        <v>17</v>
      </c>
      <c r="K15" s="16" t="s">
        <v>119</v>
      </c>
      <c r="L15" s="4">
        <v>183</v>
      </c>
      <c r="M15" s="4">
        <v>5.99</v>
      </c>
      <c r="N15" s="4" t="s">
        <v>35</v>
      </c>
      <c r="O15" s="4">
        <v>4.0650000000000004</v>
      </c>
      <c r="P15" s="4" t="s">
        <v>41</v>
      </c>
      <c r="Q15" s="4" t="s">
        <v>41</v>
      </c>
      <c r="R15" s="4">
        <v>192</v>
      </c>
      <c r="S15" s="4">
        <v>6.32</v>
      </c>
      <c r="T15" s="4" t="s">
        <v>35</v>
      </c>
      <c r="U15" s="4">
        <v>4.2160000000000002</v>
      </c>
      <c r="V15" s="4" t="s">
        <v>41</v>
      </c>
      <c r="W15" s="4" t="s">
        <v>41</v>
      </c>
      <c r="X15" s="4">
        <v>183</v>
      </c>
      <c r="Y15" s="4">
        <v>4.9000000000000004</v>
      </c>
      <c r="Z15" s="4" t="s">
        <v>41</v>
      </c>
      <c r="AA15" s="4" t="s">
        <v>41</v>
      </c>
      <c r="AB15" s="4" t="s">
        <v>41</v>
      </c>
      <c r="AC15" s="4" t="s">
        <v>41</v>
      </c>
      <c r="AD15" s="4">
        <v>192</v>
      </c>
      <c r="AE15" s="4">
        <v>4.93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173</v>
      </c>
      <c r="AK15" s="4">
        <v>-1.03</v>
      </c>
      <c r="AL15" s="4" t="s">
        <v>35</v>
      </c>
      <c r="AM15" s="4">
        <v>4.55</v>
      </c>
      <c r="AN15" s="4" t="s">
        <v>41</v>
      </c>
      <c r="AO15" s="4" t="s">
        <v>41</v>
      </c>
      <c r="AP15" s="4">
        <v>176</v>
      </c>
      <c r="AQ15" s="4">
        <v>-1.5</v>
      </c>
      <c r="AR15" s="4" t="s">
        <v>35</v>
      </c>
      <c r="AS15" s="4">
        <v>4.593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37" t="s">
        <v>41</v>
      </c>
    </row>
    <row r="16" spans="1:56" s="17" customFormat="1" x14ac:dyDescent="0.35"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zoomScaleNormal="100" workbookViewId="0">
      <pane xSplit="1" ySplit="2" topLeftCell="G17" activePane="bottomRight" state="frozen"/>
      <selection activeCell="B36" sqref="B36"/>
      <selection pane="topRight" activeCell="B36" sqref="B36"/>
      <selection pane="bottomLeft" activeCell="B36" sqref="B36"/>
      <selection pane="bottomRight" activeCell="A2" sqref="A2:M22"/>
    </sheetView>
  </sheetViews>
  <sheetFormatPr defaultColWidth="9.08984375" defaultRowHeight="11.5" x14ac:dyDescent="0.25"/>
  <cols>
    <col min="1" max="1" width="14.54296875" style="24" bestFit="1" customWidth="1"/>
    <col min="2" max="2" width="9.54296875" style="24" bestFit="1" customWidth="1"/>
    <col min="3" max="3" width="17.08984375" style="24" bestFit="1" customWidth="1"/>
    <col min="4" max="5" width="14.54296875" style="24" bestFit="1" customWidth="1"/>
    <col min="6" max="6" width="37.36328125" style="24" bestFit="1" customWidth="1"/>
    <col min="7" max="7" width="9.08984375" style="24" bestFit="1" customWidth="1"/>
    <col min="8" max="8" width="24" style="24" bestFit="1" customWidth="1"/>
    <col min="9" max="9" width="16.453125" style="24" bestFit="1" customWidth="1"/>
    <col min="10" max="10" width="24.6328125" style="24" bestFit="1" customWidth="1"/>
    <col min="11" max="11" width="16.453125" style="24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539</v>
      </c>
    </row>
    <row r="2" spans="1:56" s="42" customFormat="1" ht="34.5" x14ac:dyDescent="0.25">
      <c r="A2" s="10" t="s">
        <v>1</v>
      </c>
      <c r="B2" s="10" t="s">
        <v>0</v>
      </c>
      <c r="C2" s="10" t="s">
        <v>3</v>
      </c>
      <c r="D2" s="10" t="s">
        <v>68</v>
      </c>
      <c r="E2" s="10" t="s">
        <v>69</v>
      </c>
      <c r="F2" s="10" t="s">
        <v>70</v>
      </c>
      <c r="G2" s="10" t="s">
        <v>71</v>
      </c>
      <c r="H2" s="10" t="s">
        <v>4</v>
      </c>
      <c r="I2" s="10" t="s">
        <v>5</v>
      </c>
      <c r="J2" s="26" t="s">
        <v>6</v>
      </c>
      <c r="K2" s="26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46" customFormat="1" ht="12" x14ac:dyDescent="0.35">
      <c r="A3" s="33" t="s">
        <v>185</v>
      </c>
      <c r="B3" s="16" t="s">
        <v>56</v>
      </c>
      <c r="C3" s="16" t="s">
        <v>181</v>
      </c>
      <c r="D3" s="16" t="s">
        <v>61</v>
      </c>
      <c r="E3" s="16" t="s">
        <v>15</v>
      </c>
      <c r="F3" s="16" t="s">
        <v>530</v>
      </c>
      <c r="G3" s="16" t="s">
        <v>15</v>
      </c>
      <c r="H3" s="16" t="s">
        <v>292</v>
      </c>
      <c r="I3" s="16" t="s">
        <v>98</v>
      </c>
      <c r="J3" s="16">
        <v>12</v>
      </c>
      <c r="K3" s="16" t="s">
        <v>119</v>
      </c>
      <c r="L3" s="4">
        <v>267</v>
      </c>
      <c r="M3" s="4">
        <v>7.5</v>
      </c>
      <c r="N3" s="4" t="s">
        <v>36</v>
      </c>
      <c r="O3" s="4">
        <v>0.26</v>
      </c>
      <c r="P3" s="4" t="s">
        <v>41</v>
      </c>
      <c r="Q3" s="4" t="s">
        <v>41</v>
      </c>
      <c r="R3" s="4">
        <v>134</v>
      </c>
      <c r="S3" s="4">
        <v>7.8</v>
      </c>
      <c r="T3" s="4" t="s">
        <v>36</v>
      </c>
      <c r="U3" s="4">
        <v>0.34</v>
      </c>
      <c r="V3" s="4" t="s">
        <v>41</v>
      </c>
      <c r="W3" s="4" t="s">
        <v>41</v>
      </c>
      <c r="X3" s="4">
        <v>267</v>
      </c>
      <c r="Y3" s="4">
        <v>5.3</v>
      </c>
      <c r="Z3" s="4" t="s">
        <v>36</v>
      </c>
      <c r="AA3" s="4">
        <v>0.23</v>
      </c>
      <c r="AB3" s="4" t="s">
        <v>41</v>
      </c>
      <c r="AC3" s="4" t="s">
        <v>41</v>
      </c>
      <c r="AD3" s="4">
        <v>134</v>
      </c>
      <c r="AE3" s="4">
        <v>5.8</v>
      </c>
      <c r="AF3" s="4" t="s">
        <v>36</v>
      </c>
      <c r="AG3" s="4">
        <v>0.31</v>
      </c>
      <c r="AH3" s="4" t="s">
        <v>41</v>
      </c>
      <c r="AI3" s="4" t="s">
        <v>41</v>
      </c>
      <c r="AJ3" s="4" t="s">
        <v>41</v>
      </c>
      <c r="AK3" s="4" t="s">
        <v>41</v>
      </c>
      <c r="AL3" s="4" t="s">
        <v>41</v>
      </c>
      <c r="AM3" s="4" t="s">
        <v>41</v>
      </c>
      <c r="AN3" s="4" t="s">
        <v>41</v>
      </c>
      <c r="AO3" s="4" t="s">
        <v>41</v>
      </c>
      <c r="AP3" s="4" t="s">
        <v>41</v>
      </c>
      <c r="AQ3" s="4" t="s">
        <v>41</v>
      </c>
      <c r="AR3" s="4" t="s">
        <v>41</v>
      </c>
      <c r="AS3" s="4" t="s">
        <v>41</v>
      </c>
      <c r="AT3" s="4" t="s">
        <v>41</v>
      </c>
      <c r="AU3" s="4" t="s">
        <v>41</v>
      </c>
      <c r="AV3" s="4">
        <v>267</v>
      </c>
      <c r="AW3" s="4">
        <v>134</v>
      </c>
      <c r="AX3" s="4" t="s">
        <v>52</v>
      </c>
      <c r="AY3" s="4">
        <v>-0.4</v>
      </c>
      <c r="AZ3" s="4" t="s">
        <v>48</v>
      </c>
      <c r="BA3" s="4" t="s">
        <v>41</v>
      </c>
      <c r="BB3" s="4">
        <v>-1.1000000000000001</v>
      </c>
      <c r="BC3" s="4">
        <v>0.3</v>
      </c>
      <c r="BD3" s="37">
        <v>0.22500000000000001</v>
      </c>
    </row>
    <row r="4" spans="1:56" s="44" customFormat="1" ht="34.5" x14ac:dyDescent="0.35">
      <c r="A4" s="33" t="s">
        <v>190</v>
      </c>
      <c r="B4" s="16" t="s">
        <v>56</v>
      </c>
      <c r="C4" s="16" t="s">
        <v>181</v>
      </c>
      <c r="D4" s="16" t="s">
        <v>61</v>
      </c>
      <c r="E4" s="16" t="s">
        <v>15</v>
      </c>
      <c r="F4" s="16" t="s">
        <v>76</v>
      </c>
      <c r="G4" s="16" t="s">
        <v>15</v>
      </c>
      <c r="H4" s="16" t="s">
        <v>293</v>
      </c>
      <c r="I4" s="16" t="s">
        <v>110</v>
      </c>
      <c r="J4" s="16">
        <v>13</v>
      </c>
      <c r="K4" s="16" t="s">
        <v>119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61</v>
      </c>
      <c r="AK4" s="4">
        <v>0.4</v>
      </c>
      <c r="AL4" s="4" t="s">
        <v>36</v>
      </c>
      <c r="AM4" s="4">
        <v>0.41</v>
      </c>
      <c r="AN4" s="4" t="s">
        <v>41</v>
      </c>
      <c r="AO4" s="4" t="s">
        <v>41</v>
      </c>
      <c r="AP4" s="4">
        <v>112</v>
      </c>
      <c r="AQ4" s="4">
        <v>-0.5</v>
      </c>
      <c r="AR4" s="4" t="s">
        <v>36</v>
      </c>
      <c r="AS4" s="4">
        <v>0.3</v>
      </c>
      <c r="AT4" s="4" t="s">
        <v>41</v>
      </c>
      <c r="AU4" s="4" t="s">
        <v>41</v>
      </c>
      <c r="AV4" s="4">
        <v>66</v>
      </c>
      <c r="AW4" s="4">
        <v>120</v>
      </c>
      <c r="AX4" s="4" t="s">
        <v>287</v>
      </c>
      <c r="AY4" s="4">
        <v>0.9</v>
      </c>
      <c r="AZ4" s="4" t="s">
        <v>48</v>
      </c>
      <c r="BA4" s="4" t="s">
        <v>41</v>
      </c>
      <c r="BB4" s="4">
        <v>-0.12</v>
      </c>
      <c r="BC4" s="4">
        <v>1.9</v>
      </c>
      <c r="BD4" s="37" t="s">
        <v>41</v>
      </c>
    </row>
    <row r="5" spans="1:56" s="44" customFormat="1" ht="34.5" x14ac:dyDescent="0.35">
      <c r="A5" s="33" t="s">
        <v>190</v>
      </c>
      <c r="B5" s="16" t="s">
        <v>56</v>
      </c>
      <c r="C5" s="16" t="s">
        <v>181</v>
      </c>
      <c r="D5" s="16" t="s">
        <v>61</v>
      </c>
      <c r="E5" s="16" t="s">
        <v>15</v>
      </c>
      <c r="F5" s="16" t="s">
        <v>191</v>
      </c>
      <c r="G5" s="16" t="s">
        <v>15</v>
      </c>
      <c r="H5" s="16" t="s">
        <v>293</v>
      </c>
      <c r="I5" s="16" t="s">
        <v>110</v>
      </c>
      <c r="J5" s="16">
        <v>13</v>
      </c>
      <c r="K5" s="16" t="s">
        <v>119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57</v>
      </c>
      <c r="AK5" s="4">
        <v>-0.2</v>
      </c>
      <c r="AL5" s="4" t="s">
        <v>36</v>
      </c>
      <c r="AM5" s="4">
        <v>0.43</v>
      </c>
      <c r="AN5" s="4" t="s">
        <v>41</v>
      </c>
      <c r="AO5" s="4" t="s">
        <v>41</v>
      </c>
      <c r="AP5" s="4">
        <v>112</v>
      </c>
      <c r="AQ5" s="4">
        <v>-0.5</v>
      </c>
      <c r="AR5" s="4" t="s">
        <v>36</v>
      </c>
      <c r="AS5" s="4">
        <v>0.3</v>
      </c>
      <c r="AT5" s="4" t="s">
        <v>41</v>
      </c>
      <c r="AU5" s="4" t="s">
        <v>41</v>
      </c>
      <c r="AV5" s="4">
        <v>62</v>
      </c>
      <c r="AW5" s="4">
        <v>120</v>
      </c>
      <c r="AX5" s="4" t="s">
        <v>287</v>
      </c>
      <c r="AY5" s="4">
        <v>0.4</v>
      </c>
      <c r="AZ5" s="4" t="s">
        <v>48</v>
      </c>
      <c r="BA5" s="4" t="s">
        <v>41</v>
      </c>
      <c r="BB5" s="4">
        <v>-0.66</v>
      </c>
      <c r="BC5" s="4">
        <v>1.41</v>
      </c>
      <c r="BD5" s="37" t="s">
        <v>41</v>
      </c>
    </row>
    <row r="6" spans="1:56" s="44" customFormat="1" ht="34.5" x14ac:dyDescent="0.35">
      <c r="A6" s="33" t="s">
        <v>190</v>
      </c>
      <c r="B6" s="16" t="s">
        <v>56</v>
      </c>
      <c r="C6" s="16" t="s">
        <v>181</v>
      </c>
      <c r="D6" s="16" t="s">
        <v>61</v>
      </c>
      <c r="E6" s="16" t="s">
        <v>15</v>
      </c>
      <c r="F6" s="16" t="s">
        <v>194</v>
      </c>
      <c r="G6" s="16" t="s">
        <v>15</v>
      </c>
      <c r="H6" s="16" t="s">
        <v>293</v>
      </c>
      <c r="I6" s="16" t="s">
        <v>110</v>
      </c>
      <c r="J6" s="16">
        <v>13</v>
      </c>
      <c r="K6" s="16" t="s">
        <v>119</v>
      </c>
      <c r="L6" s="4" t="s">
        <v>41</v>
      </c>
      <c r="M6" s="4" t="s">
        <v>41</v>
      </c>
      <c r="N6" s="4" t="s">
        <v>41</v>
      </c>
      <c r="O6" s="4" t="s">
        <v>41</v>
      </c>
      <c r="P6" s="4" t="s">
        <v>41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44</v>
      </c>
      <c r="AK6" s="4">
        <v>-0.6</v>
      </c>
      <c r="AL6" s="4" t="s">
        <v>36</v>
      </c>
      <c r="AM6" s="4">
        <v>0.49</v>
      </c>
      <c r="AN6" s="4" t="s">
        <v>41</v>
      </c>
      <c r="AO6" s="4" t="s">
        <v>41</v>
      </c>
      <c r="AP6" s="4">
        <v>112</v>
      </c>
      <c r="AQ6" s="4">
        <v>-0.5</v>
      </c>
      <c r="AR6" s="4" t="s">
        <v>36</v>
      </c>
      <c r="AS6" s="4">
        <v>0.3</v>
      </c>
      <c r="AT6" s="4" t="s">
        <v>41</v>
      </c>
      <c r="AU6" s="4" t="s">
        <v>41</v>
      </c>
      <c r="AV6" s="4">
        <v>56</v>
      </c>
      <c r="AW6" s="4">
        <v>120</v>
      </c>
      <c r="AX6" s="4" t="s">
        <v>287</v>
      </c>
      <c r="AY6" s="4">
        <v>-0.1</v>
      </c>
      <c r="AZ6" s="4" t="s">
        <v>48</v>
      </c>
      <c r="BA6" s="4" t="s">
        <v>41</v>
      </c>
      <c r="BB6" s="4">
        <v>-1.21</v>
      </c>
      <c r="BC6" s="4">
        <v>1.05</v>
      </c>
      <c r="BD6" s="37" t="s">
        <v>41</v>
      </c>
    </row>
    <row r="7" spans="1:56" s="44" customFormat="1" ht="34.5" x14ac:dyDescent="0.35">
      <c r="A7" s="33" t="s">
        <v>190</v>
      </c>
      <c r="B7" s="16" t="s">
        <v>56</v>
      </c>
      <c r="C7" s="16" t="s">
        <v>181</v>
      </c>
      <c r="D7" s="16" t="s">
        <v>61</v>
      </c>
      <c r="E7" s="16" t="s">
        <v>15</v>
      </c>
      <c r="F7" s="16" t="s">
        <v>195</v>
      </c>
      <c r="G7" s="16" t="s">
        <v>15</v>
      </c>
      <c r="H7" s="16" t="s">
        <v>293</v>
      </c>
      <c r="I7" s="16" t="s">
        <v>110</v>
      </c>
      <c r="J7" s="16">
        <v>13</v>
      </c>
      <c r="K7" s="16" t="s">
        <v>119</v>
      </c>
      <c r="L7" s="4" t="s">
        <v>41</v>
      </c>
      <c r="M7" s="4" t="s">
        <v>41</v>
      </c>
      <c r="N7" s="4" t="s">
        <v>41</v>
      </c>
      <c r="O7" s="4" t="s">
        <v>41</v>
      </c>
      <c r="P7" s="4" t="s">
        <v>41</v>
      </c>
      <c r="Q7" s="4" t="s">
        <v>41</v>
      </c>
      <c r="R7" s="4" t="s">
        <v>41</v>
      </c>
      <c r="S7" s="4" t="s">
        <v>41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107</v>
      </c>
      <c r="AK7" s="4">
        <v>-0.3</v>
      </c>
      <c r="AL7" s="4" t="s">
        <v>36</v>
      </c>
      <c r="AM7" s="4">
        <v>0.32</v>
      </c>
      <c r="AN7" s="4" t="s">
        <v>41</v>
      </c>
      <c r="AO7" s="4" t="s">
        <v>41</v>
      </c>
      <c r="AP7" s="4">
        <v>112</v>
      </c>
      <c r="AQ7" s="4">
        <v>-0.5</v>
      </c>
      <c r="AR7" s="4" t="s">
        <v>36</v>
      </c>
      <c r="AS7" s="4">
        <v>0.3</v>
      </c>
      <c r="AT7" s="4" t="s">
        <v>41</v>
      </c>
      <c r="AU7" s="4" t="s">
        <v>41</v>
      </c>
      <c r="AV7" s="4">
        <v>116</v>
      </c>
      <c r="AW7" s="4">
        <v>120</v>
      </c>
      <c r="AX7" s="4" t="s">
        <v>287</v>
      </c>
      <c r="AY7" s="4">
        <v>0.2</v>
      </c>
      <c r="AZ7" s="4" t="s">
        <v>48</v>
      </c>
      <c r="BA7" s="4" t="s">
        <v>41</v>
      </c>
      <c r="BB7" s="4">
        <v>-0.63</v>
      </c>
      <c r="BC7" s="4">
        <v>1.0900000000000001</v>
      </c>
      <c r="BD7" s="37" t="s">
        <v>41</v>
      </c>
    </row>
    <row r="8" spans="1:56" s="44" customFormat="1" ht="34.5" x14ac:dyDescent="0.35">
      <c r="A8" s="33" t="s">
        <v>199</v>
      </c>
      <c r="B8" s="16" t="s">
        <v>56</v>
      </c>
      <c r="C8" s="16" t="s">
        <v>197</v>
      </c>
      <c r="D8" s="16" t="s">
        <v>61</v>
      </c>
      <c r="E8" s="16" t="s">
        <v>15</v>
      </c>
      <c r="F8" s="16" t="s">
        <v>191</v>
      </c>
      <c r="G8" s="16" t="s">
        <v>15</v>
      </c>
      <c r="H8" s="16" t="s">
        <v>293</v>
      </c>
      <c r="I8" s="16" t="s">
        <v>110</v>
      </c>
      <c r="J8" s="16">
        <v>14</v>
      </c>
      <c r="K8" s="16" t="s">
        <v>119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101</v>
      </c>
      <c r="AK8" s="4">
        <v>-1.5</v>
      </c>
      <c r="AL8" s="4" t="s">
        <v>36</v>
      </c>
      <c r="AM8" s="4">
        <v>0.26</v>
      </c>
      <c r="AN8" s="4" t="s">
        <v>41</v>
      </c>
      <c r="AO8" s="4" t="s">
        <v>41</v>
      </c>
      <c r="AP8" s="4">
        <v>85</v>
      </c>
      <c r="AQ8" s="4">
        <v>-1.4</v>
      </c>
      <c r="AR8" s="4" t="s">
        <v>36</v>
      </c>
      <c r="AS8" s="4">
        <v>0.28000000000000003</v>
      </c>
      <c r="AT8" s="4" t="s">
        <v>41</v>
      </c>
      <c r="AU8" s="4" t="s">
        <v>41</v>
      </c>
      <c r="AV8" s="4">
        <v>107</v>
      </c>
      <c r="AW8" s="4">
        <v>95</v>
      </c>
      <c r="AX8" s="4" t="s">
        <v>200</v>
      </c>
      <c r="AY8" s="4">
        <v>-0.1</v>
      </c>
      <c r="AZ8" s="4" t="s">
        <v>48</v>
      </c>
      <c r="BA8" s="4" t="s">
        <v>41</v>
      </c>
      <c r="BB8" s="4">
        <v>-0.88</v>
      </c>
      <c r="BC8" s="4">
        <v>0.61</v>
      </c>
      <c r="BD8" s="37">
        <v>0.72099999999999997</v>
      </c>
    </row>
    <row r="9" spans="1:56" s="44" customFormat="1" ht="34.5" x14ac:dyDescent="0.35">
      <c r="A9" s="33" t="s">
        <v>199</v>
      </c>
      <c r="B9" s="16" t="s">
        <v>56</v>
      </c>
      <c r="C9" s="16" t="s">
        <v>197</v>
      </c>
      <c r="D9" s="16" t="s">
        <v>61</v>
      </c>
      <c r="E9" s="16" t="s">
        <v>15</v>
      </c>
      <c r="F9" s="16" t="s">
        <v>194</v>
      </c>
      <c r="G9" s="16" t="s">
        <v>15</v>
      </c>
      <c r="H9" s="16" t="s">
        <v>293</v>
      </c>
      <c r="I9" s="16" t="s">
        <v>110</v>
      </c>
      <c r="J9" s="16">
        <v>14</v>
      </c>
      <c r="K9" s="16" t="s">
        <v>119</v>
      </c>
      <c r="L9" s="4" t="s">
        <v>41</v>
      </c>
      <c r="M9" s="4" t="s">
        <v>41</v>
      </c>
      <c r="N9" s="4" t="s">
        <v>41</v>
      </c>
      <c r="O9" s="4" t="s">
        <v>41</v>
      </c>
      <c r="P9" s="4" t="s">
        <v>41</v>
      </c>
      <c r="Q9" s="4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74</v>
      </c>
      <c r="AK9" s="4">
        <v>-1.9</v>
      </c>
      <c r="AL9" s="4" t="s">
        <v>36</v>
      </c>
      <c r="AM9" s="4">
        <v>0.3</v>
      </c>
      <c r="AN9" s="4" t="s">
        <v>41</v>
      </c>
      <c r="AO9" s="4" t="s">
        <v>41</v>
      </c>
      <c r="AP9" s="4">
        <v>85</v>
      </c>
      <c r="AQ9" s="4">
        <v>-1.4</v>
      </c>
      <c r="AR9" s="4" t="s">
        <v>36</v>
      </c>
      <c r="AS9" s="4">
        <v>0.28000000000000003</v>
      </c>
      <c r="AT9" s="4" t="s">
        <v>41</v>
      </c>
      <c r="AU9" s="4" t="s">
        <v>41</v>
      </c>
      <c r="AV9" s="4">
        <v>82</v>
      </c>
      <c r="AW9" s="4">
        <v>95</v>
      </c>
      <c r="AX9" s="4" t="s">
        <v>200</v>
      </c>
      <c r="AY9" s="4">
        <v>-0.5</v>
      </c>
      <c r="AZ9" s="4" t="s">
        <v>48</v>
      </c>
      <c r="BA9" s="4" t="s">
        <v>41</v>
      </c>
      <c r="BB9" s="4">
        <v>-1.3</v>
      </c>
      <c r="BC9" s="4">
        <v>0.32</v>
      </c>
      <c r="BD9" s="37">
        <v>0.23499999999999999</v>
      </c>
    </row>
    <row r="10" spans="1:56" s="44" customFormat="1" ht="34.5" x14ac:dyDescent="0.35">
      <c r="A10" s="33" t="s">
        <v>199</v>
      </c>
      <c r="B10" s="16" t="s">
        <v>56</v>
      </c>
      <c r="C10" s="16" t="s">
        <v>197</v>
      </c>
      <c r="D10" s="16" t="s">
        <v>61</v>
      </c>
      <c r="E10" s="16" t="s">
        <v>15</v>
      </c>
      <c r="F10" s="16" t="s">
        <v>195</v>
      </c>
      <c r="G10" s="16" t="s">
        <v>15</v>
      </c>
      <c r="H10" s="16" t="s">
        <v>293</v>
      </c>
      <c r="I10" s="16" t="s">
        <v>110</v>
      </c>
      <c r="J10" s="16">
        <v>14</v>
      </c>
      <c r="K10" s="16" t="s">
        <v>119</v>
      </c>
      <c r="L10" s="4" t="s">
        <v>41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75</v>
      </c>
      <c r="AK10" s="4">
        <v>-1.7</v>
      </c>
      <c r="AL10" s="4" t="s">
        <v>36</v>
      </c>
      <c r="AM10" s="4">
        <v>0.3</v>
      </c>
      <c r="AN10" s="4" t="s">
        <v>41</v>
      </c>
      <c r="AO10" s="4" t="s">
        <v>41</v>
      </c>
      <c r="AP10" s="4">
        <v>85</v>
      </c>
      <c r="AQ10" s="4">
        <v>-1.4</v>
      </c>
      <c r="AR10" s="4" t="s">
        <v>36</v>
      </c>
      <c r="AS10" s="4">
        <v>0.28000000000000003</v>
      </c>
      <c r="AT10" s="4" t="s">
        <v>41</v>
      </c>
      <c r="AU10" s="4" t="s">
        <v>41</v>
      </c>
      <c r="AV10" s="4">
        <v>87</v>
      </c>
      <c r="AW10" s="4">
        <v>95</v>
      </c>
      <c r="AX10" s="4" t="s">
        <v>200</v>
      </c>
      <c r="AY10" s="4">
        <v>-0.3</v>
      </c>
      <c r="AZ10" s="4" t="s">
        <v>48</v>
      </c>
      <c r="BA10" s="4" t="s">
        <v>41</v>
      </c>
      <c r="BB10" s="4">
        <v>-1.1499999999999999</v>
      </c>
      <c r="BC10" s="4">
        <v>0.46</v>
      </c>
      <c r="BD10" s="37">
        <v>0.40400000000000003</v>
      </c>
    </row>
    <row r="11" spans="1:56" s="44" customFormat="1" ht="23" x14ac:dyDescent="0.35">
      <c r="A11" s="33" t="s">
        <v>206</v>
      </c>
      <c r="B11" s="16" t="s">
        <v>56</v>
      </c>
      <c r="C11" s="16" t="s">
        <v>207</v>
      </c>
      <c r="D11" s="16" t="s">
        <v>61</v>
      </c>
      <c r="E11" s="16" t="s">
        <v>15</v>
      </c>
      <c r="F11" s="16" t="s">
        <v>520</v>
      </c>
      <c r="G11" s="16" t="s">
        <v>15</v>
      </c>
      <c r="H11" s="16" t="s">
        <v>292</v>
      </c>
      <c r="I11" s="16" t="s">
        <v>98</v>
      </c>
      <c r="J11" s="16">
        <v>12</v>
      </c>
      <c r="K11" s="16" t="s">
        <v>119</v>
      </c>
      <c r="L11" s="4">
        <v>69</v>
      </c>
      <c r="M11" s="4">
        <v>5.86</v>
      </c>
      <c r="N11" s="4" t="s">
        <v>35</v>
      </c>
      <c r="O11" s="4">
        <v>3.7</v>
      </c>
      <c r="P11" s="4" t="s">
        <v>41</v>
      </c>
      <c r="Q11" s="4" t="s">
        <v>41</v>
      </c>
      <c r="R11" s="4">
        <v>67</v>
      </c>
      <c r="S11" s="4">
        <v>6.61</v>
      </c>
      <c r="T11" s="4" t="s">
        <v>35</v>
      </c>
      <c r="U11" s="4">
        <v>3.7</v>
      </c>
      <c r="V11" s="4" t="s">
        <v>41</v>
      </c>
      <c r="W11" s="4" t="s">
        <v>41</v>
      </c>
      <c r="X11" s="4">
        <v>69</v>
      </c>
      <c r="Y11" s="4">
        <v>5.44</v>
      </c>
      <c r="Z11" s="4" t="s">
        <v>35</v>
      </c>
      <c r="AA11" s="4">
        <v>4.0999999999999996</v>
      </c>
      <c r="AB11" s="4" t="s">
        <v>41</v>
      </c>
      <c r="AC11" s="4" t="s">
        <v>41</v>
      </c>
      <c r="AD11" s="4">
        <v>67</v>
      </c>
      <c r="AE11" s="4">
        <v>6.29</v>
      </c>
      <c r="AF11" s="4" t="s">
        <v>35</v>
      </c>
      <c r="AG11" s="4">
        <v>4.2</v>
      </c>
      <c r="AH11" s="4" t="s">
        <v>41</v>
      </c>
      <c r="AI11" s="4" t="s">
        <v>41</v>
      </c>
      <c r="AJ11" s="4" t="s">
        <v>41</v>
      </c>
      <c r="AK11" s="4" t="s">
        <v>41</v>
      </c>
      <c r="AL11" s="4" t="s">
        <v>41</v>
      </c>
      <c r="AM11" s="4" t="s">
        <v>41</v>
      </c>
      <c r="AN11" s="4" t="s">
        <v>41</v>
      </c>
      <c r="AO11" s="4" t="s">
        <v>41</v>
      </c>
      <c r="AP11" s="4" t="s">
        <v>41</v>
      </c>
      <c r="AQ11" s="4" t="s">
        <v>41</v>
      </c>
      <c r="AR11" s="4" t="s">
        <v>41</v>
      </c>
      <c r="AS11" s="4" t="s">
        <v>41</v>
      </c>
      <c r="AT11" s="4" t="s">
        <v>41</v>
      </c>
      <c r="AU11" s="4" t="s">
        <v>41</v>
      </c>
      <c r="AV11" s="4">
        <v>69</v>
      </c>
      <c r="AW11" s="4">
        <v>67</v>
      </c>
      <c r="AX11" s="4" t="s">
        <v>288</v>
      </c>
      <c r="AY11" s="4">
        <v>-0.36</v>
      </c>
      <c r="AZ11" s="4" t="s">
        <v>48</v>
      </c>
      <c r="BA11" s="4" t="s">
        <v>41</v>
      </c>
      <c r="BB11" s="4">
        <v>-1.37</v>
      </c>
      <c r="BC11" s="4">
        <v>0.65</v>
      </c>
      <c r="BD11" s="37">
        <v>0.48199999999999998</v>
      </c>
    </row>
    <row r="12" spans="1:56" s="44" customFormat="1" x14ac:dyDescent="0.35">
      <c r="A12" s="36" t="s">
        <v>187</v>
      </c>
      <c r="B12" s="16" t="s">
        <v>63</v>
      </c>
      <c r="C12" s="16" t="s">
        <v>207</v>
      </c>
      <c r="D12" s="16" t="s">
        <v>61</v>
      </c>
      <c r="E12" s="16" t="s">
        <v>15</v>
      </c>
      <c r="F12" s="16" t="s">
        <v>517</v>
      </c>
      <c r="G12" s="16" t="s">
        <v>15</v>
      </c>
      <c r="H12" s="16" t="s">
        <v>292</v>
      </c>
      <c r="I12" s="16" t="s">
        <v>98</v>
      </c>
      <c r="J12" s="16">
        <v>12</v>
      </c>
      <c r="K12" s="16" t="s">
        <v>119</v>
      </c>
      <c r="L12" s="4" t="s">
        <v>41</v>
      </c>
      <c r="M12" s="4" t="s">
        <v>41</v>
      </c>
      <c r="N12" s="4" t="s">
        <v>41</v>
      </c>
      <c r="O12" s="4" t="s">
        <v>41</v>
      </c>
      <c r="P12" s="4" t="s">
        <v>41</v>
      </c>
      <c r="Q12" s="4" t="s">
        <v>41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128</v>
      </c>
      <c r="AK12" s="4">
        <v>-1.1000000000000001</v>
      </c>
      <c r="AL12" s="4" t="s">
        <v>36</v>
      </c>
      <c r="AM12" s="4">
        <v>0.26</v>
      </c>
      <c r="AN12" s="4" t="s">
        <v>41</v>
      </c>
      <c r="AO12" s="4" t="s">
        <v>41</v>
      </c>
      <c r="AP12" s="4">
        <v>128</v>
      </c>
      <c r="AQ12" s="4">
        <v>-1.52</v>
      </c>
      <c r="AR12" s="4" t="s">
        <v>36</v>
      </c>
      <c r="AS12" s="4">
        <v>0.26</v>
      </c>
      <c r="AT12" s="4" t="s">
        <v>41</v>
      </c>
      <c r="AU12" s="4" t="s">
        <v>41</v>
      </c>
      <c r="AV12" s="4">
        <v>128</v>
      </c>
      <c r="AW12" s="4">
        <v>128</v>
      </c>
      <c r="AX12" s="4" t="s">
        <v>82</v>
      </c>
      <c r="AY12" s="4">
        <v>0.42</v>
      </c>
      <c r="AZ12" s="4" t="s">
        <v>48</v>
      </c>
      <c r="BA12" s="4" t="s">
        <v>41</v>
      </c>
      <c r="BB12" s="4">
        <v>-0.3</v>
      </c>
      <c r="BC12" s="4">
        <v>1.1399999999999999</v>
      </c>
      <c r="BD12" s="37">
        <v>0.25130000000000002</v>
      </c>
    </row>
    <row r="13" spans="1:56" s="44" customFormat="1" x14ac:dyDescent="0.35">
      <c r="A13" s="33" t="s">
        <v>210</v>
      </c>
      <c r="B13" s="16" t="s">
        <v>56</v>
      </c>
      <c r="C13" s="16" t="s">
        <v>207</v>
      </c>
      <c r="D13" s="16" t="s">
        <v>61</v>
      </c>
      <c r="E13" s="16" t="s">
        <v>15</v>
      </c>
      <c r="F13" s="16" t="s">
        <v>531</v>
      </c>
      <c r="G13" s="16" t="s">
        <v>15</v>
      </c>
      <c r="H13" s="16" t="s">
        <v>292</v>
      </c>
      <c r="I13" s="16" t="s">
        <v>98</v>
      </c>
      <c r="J13" s="16">
        <v>12</v>
      </c>
      <c r="K13" s="16" t="s">
        <v>119</v>
      </c>
      <c r="L13" s="4">
        <v>110</v>
      </c>
      <c r="M13" s="4">
        <v>8.3000000000000007</v>
      </c>
      <c r="N13" s="4" t="s">
        <v>41</v>
      </c>
      <c r="O13" s="4" t="s">
        <v>41</v>
      </c>
      <c r="P13" s="4" t="s">
        <v>41</v>
      </c>
      <c r="Q13" s="4" t="s">
        <v>41</v>
      </c>
      <c r="R13" s="4">
        <v>109</v>
      </c>
      <c r="S13" s="4">
        <v>7.6</v>
      </c>
      <c r="T13" s="4" t="s">
        <v>41</v>
      </c>
      <c r="U13" s="4" t="s">
        <v>41</v>
      </c>
      <c r="V13" s="4" t="s">
        <v>41</v>
      </c>
      <c r="W13" s="4" t="s">
        <v>41</v>
      </c>
      <c r="X13" s="4">
        <v>108</v>
      </c>
      <c r="Y13" s="4">
        <v>6.7</v>
      </c>
      <c r="Z13" s="4" t="s">
        <v>36</v>
      </c>
      <c r="AA13" s="4">
        <v>0.3</v>
      </c>
      <c r="AB13" s="4" t="s">
        <v>41</v>
      </c>
      <c r="AC13" s="4" t="s">
        <v>41</v>
      </c>
      <c r="AD13" s="4">
        <v>108</v>
      </c>
      <c r="AE13" s="4">
        <v>6.5</v>
      </c>
      <c r="AF13" s="4" t="s">
        <v>36</v>
      </c>
      <c r="AG13" s="4">
        <v>0.3</v>
      </c>
      <c r="AH13" s="4" t="s">
        <v>41</v>
      </c>
      <c r="AI13" s="4" t="s">
        <v>41</v>
      </c>
      <c r="AJ13" s="4" t="s">
        <v>41</v>
      </c>
      <c r="AK13" s="4" t="s">
        <v>41</v>
      </c>
      <c r="AL13" s="4" t="s">
        <v>41</v>
      </c>
      <c r="AM13" s="4" t="s">
        <v>41</v>
      </c>
      <c r="AN13" s="4" t="s">
        <v>41</v>
      </c>
      <c r="AO13" s="4" t="s">
        <v>41</v>
      </c>
      <c r="AP13" s="4" t="s">
        <v>41</v>
      </c>
      <c r="AQ13" s="4" t="s">
        <v>41</v>
      </c>
      <c r="AR13" s="4" t="s">
        <v>41</v>
      </c>
      <c r="AS13" s="4" t="s">
        <v>41</v>
      </c>
      <c r="AT13" s="4" t="s">
        <v>41</v>
      </c>
      <c r="AU13" s="4" t="s">
        <v>41</v>
      </c>
      <c r="AV13" s="4">
        <v>110</v>
      </c>
      <c r="AW13" s="4">
        <v>109</v>
      </c>
      <c r="AX13" s="4" t="s">
        <v>52</v>
      </c>
      <c r="AY13" s="4">
        <v>0.2</v>
      </c>
      <c r="AZ13" s="4" t="s">
        <v>48</v>
      </c>
      <c r="BA13" s="4" t="s">
        <v>41</v>
      </c>
      <c r="BB13" s="4">
        <v>-0.6</v>
      </c>
      <c r="BC13" s="4">
        <v>1</v>
      </c>
      <c r="BD13" s="37">
        <v>0.6</v>
      </c>
    </row>
    <row r="14" spans="1:56" s="44" customFormat="1" ht="46" x14ac:dyDescent="0.35">
      <c r="A14" s="33" t="s">
        <v>211</v>
      </c>
      <c r="B14" s="16" t="s">
        <v>63</v>
      </c>
      <c r="C14" s="16" t="s">
        <v>207</v>
      </c>
      <c r="D14" s="16" t="s">
        <v>61</v>
      </c>
      <c r="E14" s="16" t="s">
        <v>15</v>
      </c>
      <c r="F14" s="16" t="s">
        <v>522</v>
      </c>
      <c r="G14" s="16" t="s">
        <v>15</v>
      </c>
      <c r="H14" s="16" t="s">
        <v>292</v>
      </c>
      <c r="I14" s="16" t="s">
        <v>98</v>
      </c>
      <c r="J14" s="16">
        <v>17</v>
      </c>
      <c r="K14" s="16" t="s">
        <v>119</v>
      </c>
      <c r="L14" s="4">
        <v>105</v>
      </c>
      <c r="M14" s="4">
        <v>5.2</v>
      </c>
      <c r="N14" s="4" t="s">
        <v>35</v>
      </c>
      <c r="O14" s="4">
        <v>3.96</v>
      </c>
      <c r="P14" s="4" t="s">
        <v>41</v>
      </c>
      <c r="Q14" s="4" t="s">
        <v>41</v>
      </c>
      <c r="R14" s="4">
        <v>106</v>
      </c>
      <c r="S14" s="4">
        <v>6.3</v>
      </c>
      <c r="T14" s="4" t="s">
        <v>35</v>
      </c>
      <c r="U14" s="4">
        <v>3.99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100</v>
      </c>
      <c r="AK14" s="4">
        <v>-1.0900000000000001</v>
      </c>
      <c r="AL14" s="4" t="s">
        <v>36</v>
      </c>
      <c r="AM14" s="4">
        <v>0.34</v>
      </c>
      <c r="AN14" s="4" t="s">
        <v>41</v>
      </c>
      <c r="AO14" s="4" t="s">
        <v>41</v>
      </c>
      <c r="AP14" s="4">
        <v>99</v>
      </c>
      <c r="AQ14" s="4">
        <v>-0.1</v>
      </c>
      <c r="AR14" s="4" t="s">
        <v>36</v>
      </c>
      <c r="AS14" s="4">
        <v>0.34</v>
      </c>
      <c r="AT14" s="4" t="s">
        <v>41</v>
      </c>
      <c r="AU14" s="4" t="s">
        <v>41</v>
      </c>
      <c r="AV14" s="4">
        <v>100</v>
      </c>
      <c r="AW14" s="4">
        <v>99</v>
      </c>
      <c r="AX14" s="4" t="s">
        <v>290</v>
      </c>
      <c r="AY14" s="4">
        <v>-0.99</v>
      </c>
      <c r="AZ14" s="4" t="s">
        <v>212</v>
      </c>
      <c r="BA14" s="4">
        <v>0.45</v>
      </c>
      <c r="BB14" s="4">
        <v>-1.87</v>
      </c>
      <c r="BC14" s="4">
        <v>-0.11</v>
      </c>
      <c r="BD14" s="37">
        <v>2.8000000000000001E-2</v>
      </c>
    </row>
    <row r="15" spans="1:56" s="44" customFormat="1" x14ac:dyDescent="0.35">
      <c r="A15" s="33" t="s">
        <v>213</v>
      </c>
      <c r="B15" s="16" t="s">
        <v>56</v>
      </c>
      <c r="C15" s="16" t="s">
        <v>207</v>
      </c>
      <c r="D15" s="16" t="s">
        <v>61</v>
      </c>
      <c r="E15" s="16" t="s">
        <v>15</v>
      </c>
      <c r="F15" s="16" t="s">
        <v>532</v>
      </c>
      <c r="G15" s="16" t="s">
        <v>15</v>
      </c>
      <c r="H15" s="16" t="s">
        <v>292</v>
      </c>
      <c r="I15" s="16" t="s">
        <v>98</v>
      </c>
      <c r="J15" s="16">
        <v>17</v>
      </c>
      <c r="K15" s="16" t="s">
        <v>119</v>
      </c>
      <c r="L15" s="4">
        <v>183</v>
      </c>
      <c r="M15" s="4">
        <v>4.92</v>
      </c>
      <c r="N15" s="4" t="s">
        <v>35</v>
      </c>
      <c r="O15" s="4">
        <v>3.4780000000000002</v>
      </c>
      <c r="P15" s="4" t="s">
        <v>41</v>
      </c>
      <c r="Q15" s="4" t="s">
        <v>41</v>
      </c>
      <c r="R15" s="4">
        <v>192</v>
      </c>
      <c r="S15" s="4">
        <v>5.42</v>
      </c>
      <c r="T15" s="4" t="s">
        <v>35</v>
      </c>
      <c r="U15" s="4">
        <v>3.8849999999999998</v>
      </c>
      <c r="V15" s="4" t="s">
        <v>41</v>
      </c>
      <c r="W15" s="4" t="s">
        <v>41</v>
      </c>
      <c r="X15" s="4">
        <v>183</v>
      </c>
      <c r="Y15" s="4">
        <v>5.04</v>
      </c>
      <c r="Z15" s="4" t="s">
        <v>41</v>
      </c>
      <c r="AA15" s="4" t="s">
        <v>41</v>
      </c>
      <c r="AB15" s="4" t="s">
        <v>41</v>
      </c>
      <c r="AC15" s="4" t="s">
        <v>41</v>
      </c>
      <c r="AD15" s="4">
        <v>192</v>
      </c>
      <c r="AE15" s="4">
        <v>4.5199999999999996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173</v>
      </c>
      <c r="AK15" s="4">
        <v>7.0000000000000007E-2</v>
      </c>
      <c r="AL15" s="4" t="s">
        <v>35</v>
      </c>
      <c r="AM15" s="4">
        <v>4.2380000000000004</v>
      </c>
      <c r="AN15" s="4" t="s">
        <v>41</v>
      </c>
      <c r="AO15" s="4" t="s">
        <v>41</v>
      </c>
      <c r="AP15" s="4">
        <v>176</v>
      </c>
      <c r="AQ15" s="4">
        <v>-1.02</v>
      </c>
      <c r="AR15" s="4" t="s">
        <v>35</v>
      </c>
      <c r="AS15" s="4">
        <v>4.0380000000000003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37" t="s">
        <v>41</v>
      </c>
    </row>
    <row r="16" spans="1:56" s="44" customFormat="1" x14ac:dyDescent="0.35">
      <c r="A16" s="33" t="s">
        <v>224</v>
      </c>
      <c r="B16" s="16" t="s">
        <v>56</v>
      </c>
      <c r="C16" s="16" t="s">
        <v>181</v>
      </c>
      <c r="D16" s="16" t="s">
        <v>2</v>
      </c>
      <c r="E16" s="16" t="s">
        <v>15</v>
      </c>
      <c r="F16" s="16" t="s">
        <v>24</v>
      </c>
      <c r="G16" s="16" t="s">
        <v>15</v>
      </c>
      <c r="H16" s="16" t="s">
        <v>104</v>
      </c>
      <c r="I16" s="16" t="s">
        <v>89</v>
      </c>
      <c r="J16" s="16">
        <v>12</v>
      </c>
      <c r="K16" s="16" t="str">
        <f t="shared" ref="K16:K22" si="0">IF(J16&gt;=52,"Long",IF(J16&gt;=24,"Intermediate",IF(J16&lt;24,"Short")))</f>
        <v>Short</v>
      </c>
      <c r="L16" s="4">
        <v>115</v>
      </c>
      <c r="M16" s="4">
        <v>8.1</v>
      </c>
      <c r="N16" s="4" t="s">
        <v>35</v>
      </c>
      <c r="O16" s="4">
        <v>6.8</v>
      </c>
      <c r="P16" s="4" t="s">
        <v>41</v>
      </c>
      <c r="Q16" s="4" t="s">
        <v>41</v>
      </c>
      <c r="R16" s="4">
        <v>115</v>
      </c>
      <c r="S16" s="4">
        <v>7.3</v>
      </c>
      <c r="T16" s="4" t="s">
        <v>35</v>
      </c>
      <c r="U16" s="4">
        <v>7.8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82</v>
      </c>
      <c r="AK16" s="4">
        <v>-2.44</v>
      </c>
      <c r="AL16" s="4" t="s">
        <v>36</v>
      </c>
      <c r="AM16" s="4">
        <v>0.48</v>
      </c>
      <c r="AN16" s="4" t="s">
        <v>41</v>
      </c>
      <c r="AO16" s="4" t="s">
        <v>41</v>
      </c>
      <c r="AP16" s="4">
        <v>79</v>
      </c>
      <c r="AQ16" s="4">
        <v>-1.74</v>
      </c>
      <c r="AR16" s="4" t="s">
        <v>36</v>
      </c>
      <c r="AS16" s="4">
        <v>0.48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41</v>
      </c>
      <c r="AY16" s="4" t="s">
        <v>41</v>
      </c>
      <c r="AZ16" s="4" t="s">
        <v>41</v>
      </c>
      <c r="BA16" s="4" t="s">
        <v>41</v>
      </c>
      <c r="BB16" s="4" t="s">
        <v>41</v>
      </c>
      <c r="BC16" s="4" t="s">
        <v>41</v>
      </c>
      <c r="BD16" s="37" t="s">
        <v>41</v>
      </c>
    </row>
    <row r="17" spans="1:56" s="44" customFormat="1" x14ac:dyDescent="0.35">
      <c r="A17" s="33" t="s">
        <v>224</v>
      </c>
      <c r="B17" s="16" t="s">
        <v>56</v>
      </c>
      <c r="C17" s="16" t="s">
        <v>181</v>
      </c>
      <c r="D17" s="16" t="s">
        <v>2</v>
      </c>
      <c r="E17" s="16" t="s">
        <v>15</v>
      </c>
      <c r="F17" s="16" t="s">
        <v>18</v>
      </c>
      <c r="G17" s="16" t="s">
        <v>15</v>
      </c>
      <c r="H17" s="16" t="s">
        <v>104</v>
      </c>
      <c r="I17" s="16" t="s">
        <v>89</v>
      </c>
      <c r="J17" s="16">
        <v>12</v>
      </c>
      <c r="K17" s="16" t="str">
        <f t="shared" si="0"/>
        <v>Short</v>
      </c>
      <c r="L17" s="4">
        <v>114</v>
      </c>
      <c r="M17" s="4">
        <v>7.1</v>
      </c>
      <c r="N17" s="4" t="s">
        <v>35</v>
      </c>
      <c r="O17" s="4">
        <v>6.4</v>
      </c>
      <c r="P17" s="4" t="s">
        <v>41</v>
      </c>
      <c r="Q17" s="4" t="s">
        <v>41</v>
      </c>
      <c r="R17" s="4">
        <v>115</v>
      </c>
      <c r="S17" s="4">
        <v>7.3</v>
      </c>
      <c r="T17" s="4" t="s">
        <v>35</v>
      </c>
      <c r="U17" s="4">
        <v>7.8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78</v>
      </c>
      <c r="AK17" s="4">
        <v>-2.71</v>
      </c>
      <c r="AL17" s="4" t="s">
        <v>36</v>
      </c>
      <c r="AM17" s="4">
        <v>0.49</v>
      </c>
      <c r="AN17" s="4" t="s">
        <v>41</v>
      </c>
      <c r="AO17" s="4" t="s">
        <v>41</v>
      </c>
      <c r="AP17" s="4">
        <v>79</v>
      </c>
      <c r="AQ17" s="4">
        <v>-1.74</v>
      </c>
      <c r="AR17" s="4" t="s">
        <v>36</v>
      </c>
      <c r="AS17" s="4">
        <v>0.48</v>
      </c>
      <c r="AT17" s="4" t="s">
        <v>41</v>
      </c>
      <c r="AU17" s="4" t="s">
        <v>41</v>
      </c>
      <c r="AV17" s="4" t="s">
        <v>41</v>
      </c>
      <c r="AW17" s="4" t="s">
        <v>41</v>
      </c>
      <c r="AX17" s="4" t="s">
        <v>41</v>
      </c>
      <c r="AY17" s="4" t="s">
        <v>41</v>
      </c>
      <c r="AZ17" s="4" t="s">
        <v>41</v>
      </c>
      <c r="BA17" s="4" t="s">
        <v>41</v>
      </c>
      <c r="BB17" s="4" t="s">
        <v>41</v>
      </c>
      <c r="BC17" s="4" t="s">
        <v>41</v>
      </c>
      <c r="BD17" s="37" t="s">
        <v>41</v>
      </c>
    </row>
    <row r="18" spans="1:56" s="44" customFormat="1" x14ac:dyDescent="0.35">
      <c r="A18" s="33" t="s">
        <v>224</v>
      </c>
      <c r="B18" s="16" t="s">
        <v>56</v>
      </c>
      <c r="C18" s="16" t="s">
        <v>181</v>
      </c>
      <c r="D18" s="16" t="s">
        <v>2</v>
      </c>
      <c r="E18" s="16" t="s">
        <v>15</v>
      </c>
      <c r="F18" s="16" t="s">
        <v>16</v>
      </c>
      <c r="G18" s="16" t="s">
        <v>15</v>
      </c>
      <c r="H18" s="16" t="s">
        <v>104</v>
      </c>
      <c r="I18" s="16" t="s">
        <v>89</v>
      </c>
      <c r="J18" s="16">
        <v>12</v>
      </c>
      <c r="K18" s="16" t="str">
        <f t="shared" si="0"/>
        <v>Short</v>
      </c>
      <c r="L18" s="4">
        <v>113</v>
      </c>
      <c r="M18" s="4">
        <v>6.7</v>
      </c>
      <c r="N18" s="4" t="s">
        <v>35</v>
      </c>
      <c r="O18" s="4">
        <v>5.5</v>
      </c>
      <c r="P18" s="4" t="s">
        <v>41</v>
      </c>
      <c r="Q18" s="4" t="s">
        <v>41</v>
      </c>
      <c r="R18" s="4">
        <v>115</v>
      </c>
      <c r="S18" s="4">
        <v>7.3</v>
      </c>
      <c r="T18" s="4" t="s">
        <v>35</v>
      </c>
      <c r="U18" s="4">
        <v>7.8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74</v>
      </c>
      <c r="AK18" s="4">
        <v>-3.11</v>
      </c>
      <c r="AL18" s="4" t="s">
        <v>36</v>
      </c>
      <c r="AM18" s="4">
        <v>0.5</v>
      </c>
      <c r="AN18" s="4" t="s">
        <v>41</v>
      </c>
      <c r="AO18" s="4" t="s">
        <v>41</v>
      </c>
      <c r="AP18" s="4">
        <v>79</v>
      </c>
      <c r="AQ18" s="4">
        <v>-1.74</v>
      </c>
      <c r="AR18" s="4" t="s">
        <v>36</v>
      </c>
      <c r="AS18" s="4">
        <v>0.48</v>
      </c>
      <c r="AT18" s="4" t="s">
        <v>41</v>
      </c>
      <c r="AU18" s="4" t="s">
        <v>41</v>
      </c>
      <c r="AV18" s="4" t="s">
        <v>41</v>
      </c>
      <c r="AW18" s="4" t="s">
        <v>41</v>
      </c>
      <c r="AX18" s="4" t="s">
        <v>41</v>
      </c>
      <c r="AY18" s="4" t="s">
        <v>41</v>
      </c>
      <c r="AZ18" s="4" t="s">
        <v>41</v>
      </c>
      <c r="BA18" s="4" t="s">
        <v>41</v>
      </c>
      <c r="BB18" s="4" t="s">
        <v>41</v>
      </c>
      <c r="BC18" s="4" t="s">
        <v>41</v>
      </c>
      <c r="BD18" s="37" t="s">
        <v>41</v>
      </c>
    </row>
    <row r="19" spans="1:56" s="44" customFormat="1" x14ac:dyDescent="0.35">
      <c r="A19" s="33" t="s">
        <v>228</v>
      </c>
      <c r="B19" s="16" t="s">
        <v>56</v>
      </c>
      <c r="C19" s="16" t="s">
        <v>181</v>
      </c>
      <c r="D19" s="16" t="s">
        <v>2</v>
      </c>
      <c r="E19" s="16" t="s">
        <v>15</v>
      </c>
      <c r="F19" s="16" t="s">
        <v>18</v>
      </c>
      <c r="G19" s="16" t="s">
        <v>15</v>
      </c>
      <c r="H19" s="16" t="s">
        <v>294</v>
      </c>
      <c r="I19" s="16" t="s">
        <v>295</v>
      </c>
      <c r="J19" s="16">
        <v>12</v>
      </c>
      <c r="K19" s="16" t="str">
        <f t="shared" si="0"/>
        <v>Short</v>
      </c>
      <c r="L19" s="4">
        <v>116</v>
      </c>
      <c r="M19" s="4">
        <v>3.8</v>
      </c>
      <c r="N19" s="4" t="s">
        <v>35</v>
      </c>
      <c r="O19" s="4">
        <v>3.7</v>
      </c>
      <c r="P19" s="4" t="s">
        <v>41</v>
      </c>
      <c r="Q19" s="4" t="s">
        <v>41</v>
      </c>
      <c r="R19" s="4">
        <v>116</v>
      </c>
      <c r="S19" s="4">
        <v>3.8</v>
      </c>
      <c r="T19" s="4" t="s">
        <v>35</v>
      </c>
      <c r="U19" s="4">
        <v>3.2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103</v>
      </c>
      <c r="AK19" s="4">
        <v>-1.17</v>
      </c>
      <c r="AL19" s="4" t="s">
        <v>36</v>
      </c>
      <c r="AM19" s="4">
        <v>0.25</v>
      </c>
      <c r="AN19" s="4" t="s">
        <v>41</v>
      </c>
      <c r="AO19" s="4" t="s">
        <v>41</v>
      </c>
      <c r="AP19" s="4">
        <v>101</v>
      </c>
      <c r="AQ19" s="4">
        <v>-0.55000000000000004</v>
      </c>
      <c r="AR19" s="4" t="s">
        <v>36</v>
      </c>
      <c r="AS19" s="4">
        <v>0.25</v>
      </c>
      <c r="AT19" s="4" t="s">
        <v>41</v>
      </c>
      <c r="AU19" s="4" t="s">
        <v>41</v>
      </c>
      <c r="AV19" s="4">
        <v>103</v>
      </c>
      <c r="AW19" s="4">
        <v>101</v>
      </c>
      <c r="AX19" s="4" t="s">
        <v>82</v>
      </c>
      <c r="AY19" s="4">
        <v>-0.62</v>
      </c>
      <c r="AZ19" s="4" t="s">
        <v>48</v>
      </c>
      <c r="BA19" s="4" t="s">
        <v>41</v>
      </c>
      <c r="BB19" s="4">
        <v>-1.32</v>
      </c>
      <c r="BC19" s="4">
        <v>7.0000000000000007E-2</v>
      </c>
      <c r="BD19" s="37" t="s">
        <v>41</v>
      </c>
    </row>
    <row r="20" spans="1:56" s="44" customFormat="1" x14ac:dyDescent="0.35">
      <c r="A20" s="33" t="s">
        <v>228</v>
      </c>
      <c r="B20" s="16" t="s">
        <v>56</v>
      </c>
      <c r="C20" s="16" t="s">
        <v>181</v>
      </c>
      <c r="D20" s="16" t="s">
        <v>2</v>
      </c>
      <c r="E20" s="16" t="s">
        <v>15</v>
      </c>
      <c r="F20" s="16" t="s">
        <v>16</v>
      </c>
      <c r="G20" s="16" t="s">
        <v>15</v>
      </c>
      <c r="H20" s="16" t="s">
        <v>294</v>
      </c>
      <c r="I20" s="16" t="s">
        <v>295</v>
      </c>
      <c r="J20" s="16">
        <v>12</v>
      </c>
      <c r="K20" s="16" t="str">
        <f t="shared" si="0"/>
        <v>Short</v>
      </c>
      <c r="L20" s="4">
        <v>116</v>
      </c>
      <c r="M20" s="4">
        <v>4.2</v>
      </c>
      <c r="N20" s="4" t="s">
        <v>35</v>
      </c>
      <c r="O20" s="4">
        <v>3.1</v>
      </c>
      <c r="P20" s="4" t="s">
        <v>41</v>
      </c>
      <c r="Q20" s="4" t="s">
        <v>41</v>
      </c>
      <c r="R20" s="4">
        <v>116</v>
      </c>
      <c r="S20" s="4">
        <v>3.8</v>
      </c>
      <c r="T20" s="4" t="s">
        <v>35</v>
      </c>
      <c r="U20" s="4">
        <v>3.2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>
        <v>100</v>
      </c>
      <c r="AK20" s="4">
        <v>-0.65</v>
      </c>
      <c r="AL20" s="4" t="s">
        <v>36</v>
      </c>
      <c r="AM20" s="4">
        <v>0.25</v>
      </c>
      <c r="AN20" s="4" t="s">
        <v>41</v>
      </c>
      <c r="AO20" s="4" t="s">
        <v>41</v>
      </c>
      <c r="AP20" s="4">
        <v>101</v>
      </c>
      <c r="AQ20" s="4">
        <v>-0.55000000000000004</v>
      </c>
      <c r="AR20" s="4" t="s">
        <v>36</v>
      </c>
      <c r="AS20" s="4">
        <v>0.25</v>
      </c>
      <c r="AT20" s="4" t="s">
        <v>41</v>
      </c>
      <c r="AU20" s="4" t="s">
        <v>41</v>
      </c>
      <c r="AV20" s="4">
        <v>100</v>
      </c>
      <c r="AW20" s="4">
        <v>101</v>
      </c>
      <c r="AX20" s="4" t="s">
        <v>82</v>
      </c>
      <c r="AY20" s="4">
        <v>-0.1</v>
      </c>
      <c r="AZ20" s="4" t="s">
        <v>48</v>
      </c>
      <c r="BA20" s="4" t="s">
        <v>41</v>
      </c>
      <c r="BB20" s="4">
        <v>-0.8</v>
      </c>
      <c r="BC20" s="4">
        <v>0.6</v>
      </c>
      <c r="BD20" s="37" t="s">
        <v>41</v>
      </c>
    </row>
    <row r="21" spans="1:56" s="44" customFormat="1" x14ac:dyDescent="0.35">
      <c r="A21" s="33" t="s">
        <v>230</v>
      </c>
      <c r="B21" s="16" t="s">
        <v>56</v>
      </c>
      <c r="C21" s="16" t="s">
        <v>181</v>
      </c>
      <c r="D21" s="16" t="s">
        <v>2</v>
      </c>
      <c r="E21" s="16" t="s">
        <v>15</v>
      </c>
      <c r="F21" s="16" t="s">
        <v>18</v>
      </c>
      <c r="G21" s="16" t="s">
        <v>15</v>
      </c>
      <c r="H21" s="16" t="s">
        <v>294</v>
      </c>
      <c r="I21" s="16" t="s">
        <v>295</v>
      </c>
      <c r="J21" s="16">
        <v>12</v>
      </c>
      <c r="K21" s="16" t="str">
        <f t="shared" si="0"/>
        <v>Short</v>
      </c>
      <c r="L21" s="4">
        <v>114</v>
      </c>
      <c r="M21" s="4">
        <v>3.3</v>
      </c>
      <c r="N21" s="4" t="s">
        <v>35</v>
      </c>
      <c r="O21" s="4">
        <v>3.4</v>
      </c>
      <c r="P21" s="4" t="s">
        <v>41</v>
      </c>
      <c r="Q21" s="4" t="s">
        <v>41</v>
      </c>
      <c r="R21" s="4">
        <v>108</v>
      </c>
      <c r="S21" s="4">
        <v>3.4</v>
      </c>
      <c r="T21" s="4" t="s">
        <v>35</v>
      </c>
      <c r="U21" s="4">
        <v>2.7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97</v>
      </c>
      <c r="AK21" s="4">
        <v>-0.65</v>
      </c>
      <c r="AL21" s="4" t="s">
        <v>36</v>
      </c>
      <c r="AM21" s="4">
        <v>0.26</v>
      </c>
      <c r="AN21" s="4" t="s">
        <v>41</v>
      </c>
      <c r="AO21" s="4" t="s">
        <v>41</v>
      </c>
      <c r="AP21" s="4">
        <v>95</v>
      </c>
      <c r="AQ21" s="4">
        <v>-0.64</v>
      </c>
      <c r="AR21" s="4" t="s">
        <v>36</v>
      </c>
      <c r="AS21" s="4">
        <v>0.26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41</v>
      </c>
      <c r="AY21" s="4" t="s">
        <v>41</v>
      </c>
      <c r="AZ21" s="4" t="s">
        <v>41</v>
      </c>
      <c r="BA21" s="4" t="s">
        <v>41</v>
      </c>
      <c r="BB21" s="4" t="s">
        <v>41</v>
      </c>
      <c r="BC21" s="4" t="s">
        <v>41</v>
      </c>
      <c r="BD21" s="37" t="s">
        <v>41</v>
      </c>
    </row>
    <row r="22" spans="1:56" s="44" customFormat="1" x14ac:dyDescent="0.35">
      <c r="A22" s="34" t="s">
        <v>230</v>
      </c>
      <c r="B22" s="35" t="s">
        <v>56</v>
      </c>
      <c r="C22" s="35" t="s">
        <v>181</v>
      </c>
      <c r="D22" s="35" t="s">
        <v>2</v>
      </c>
      <c r="E22" s="35" t="s">
        <v>15</v>
      </c>
      <c r="F22" s="35" t="s">
        <v>16</v>
      </c>
      <c r="G22" s="35" t="s">
        <v>15</v>
      </c>
      <c r="H22" s="35" t="s">
        <v>294</v>
      </c>
      <c r="I22" s="35" t="s">
        <v>295</v>
      </c>
      <c r="J22" s="35">
        <v>12</v>
      </c>
      <c r="K22" s="35" t="str">
        <f t="shared" si="0"/>
        <v>Short</v>
      </c>
      <c r="L22" s="39">
        <v>112</v>
      </c>
      <c r="M22" s="39">
        <v>3.6</v>
      </c>
      <c r="N22" s="39" t="s">
        <v>35</v>
      </c>
      <c r="O22" s="39">
        <v>3</v>
      </c>
      <c r="P22" s="39" t="s">
        <v>41</v>
      </c>
      <c r="Q22" s="39" t="s">
        <v>41</v>
      </c>
      <c r="R22" s="39">
        <v>108</v>
      </c>
      <c r="S22" s="39">
        <v>3.4</v>
      </c>
      <c r="T22" s="39" t="s">
        <v>35</v>
      </c>
      <c r="U22" s="39">
        <v>2.7</v>
      </c>
      <c r="V22" s="39" t="s">
        <v>41</v>
      </c>
      <c r="W22" s="39" t="s">
        <v>41</v>
      </c>
      <c r="X22" s="39" t="s">
        <v>41</v>
      </c>
      <c r="Y22" s="39" t="s">
        <v>41</v>
      </c>
      <c r="Z22" s="39" t="s">
        <v>41</v>
      </c>
      <c r="AA22" s="39" t="s">
        <v>41</v>
      </c>
      <c r="AB22" s="39" t="s">
        <v>41</v>
      </c>
      <c r="AC22" s="39" t="s">
        <v>41</v>
      </c>
      <c r="AD22" s="39" t="s">
        <v>41</v>
      </c>
      <c r="AE22" s="39" t="s">
        <v>41</v>
      </c>
      <c r="AF22" s="39" t="s">
        <v>41</v>
      </c>
      <c r="AG22" s="39" t="s">
        <v>41</v>
      </c>
      <c r="AH22" s="39" t="s">
        <v>41</v>
      </c>
      <c r="AI22" s="39" t="s">
        <v>41</v>
      </c>
      <c r="AJ22" s="39">
        <v>101</v>
      </c>
      <c r="AK22" s="39">
        <v>0.19</v>
      </c>
      <c r="AL22" s="39" t="s">
        <v>36</v>
      </c>
      <c r="AM22" s="39">
        <v>0.26</v>
      </c>
      <c r="AN22" s="39" t="s">
        <v>41</v>
      </c>
      <c r="AO22" s="39" t="s">
        <v>41</v>
      </c>
      <c r="AP22" s="39">
        <v>95</v>
      </c>
      <c r="AQ22" s="39">
        <v>-0.64</v>
      </c>
      <c r="AR22" s="39" t="s">
        <v>36</v>
      </c>
      <c r="AS22" s="39">
        <v>0.26</v>
      </c>
      <c r="AT22" s="39" t="s">
        <v>41</v>
      </c>
      <c r="AU22" s="39" t="s">
        <v>41</v>
      </c>
      <c r="AV22" s="39" t="s">
        <v>41</v>
      </c>
      <c r="AW22" s="39" t="s">
        <v>41</v>
      </c>
      <c r="AX22" s="39" t="s">
        <v>41</v>
      </c>
      <c r="AY22" s="39" t="s">
        <v>41</v>
      </c>
      <c r="AZ22" s="39" t="s">
        <v>41</v>
      </c>
      <c r="BA22" s="39" t="s">
        <v>41</v>
      </c>
      <c r="BB22" s="39" t="s">
        <v>41</v>
      </c>
      <c r="BC22" s="39" t="s">
        <v>41</v>
      </c>
      <c r="BD22" s="40" t="s">
        <v>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zoomScaleNormal="100" workbookViewId="0">
      <pane xSplit="1" ySplit="2" topLeftCell="AY26" activePane="bottomRight" state="frozen"/>
      <selection activeCell="B36" sqref="B36"/>
      <selection pane="topRight" activeCell="B36" sqref="B36"/>
      <selection pane="bottomLeft" activeCell="B36" sqref="B36"/>
      <selection pane="bottomRight" activeCell="A2" sqref="A2:BD36"/>
    </sheetView>
  </sheetViews>
  <sheetFormatPr defaultColWidth="9.08984375" defaultRowHeight="11.5" x14ac:dyDescent="0.25"/>
  <cols>
    <col min="1" max="1" width="16.6328125" style="24" bestFit="1" customWidth="1"/>
    <col min="2" max="2" width="9.54296875" style="24" bestFit="1" customWidth="1"/>
    <col min="3" max="3" width="17.08984375" style="24" bestFit="1" customWidth="1"/>
    <col min="4" max="5" width="14.54296875" style="24" bestFit="1" customWidth="1"/>
    <col min="6" max="6" width="37.36328125" style="24" bestFit="1" customWidth="1"/>
    <col min="7" max="7" width="9.08984375" style="24" bestFit="1" customWidth="1"/>
    <col min="8" max="8" width="20.90625" style="24" bestFit="1" customWidth="1"/>
    <col min="9" max="9" width="16.453125" style="24" bestFit="1" customWidth="1"/>
    <col min="10" max="10" width="24.6328125" style="24" bestFit="1" customWidth="1"/>
    <col min="11" max="11" width="16.453125" style="24" bestFit="1" customWidth="1"/>
    <col min="12" max="49" width="15.6328125" style="2" customWidth="1"/>
    <col min="50" max="50" width="35.6328125" style="2" customWidth="1"/>
    <col min="51" max="56" width="15.6328125" style="2" customWidth="1"/>
    <col min="57" max="16384" width="9.08984375" style="24"/>
  </cols>
  <sheetData>
    <row r="1" spans="1:56" ht="13" x14ac:dyDescent="0.3">
      <c r="A1" s="96" t="s">
        <v>542</v>
      </c>
    </row>
    <row r="2" spans="1:56" s="42" customFormat="1" ht="34.5" x14ac:dyDescent="0.25">
      <c r="A2" s="25" t="s">
        <v>1</v>
      </c>
      <c r="B2" s="26" t="s">
        <v>0</v>
      </c>
      <c r="C2" s="26" t="s">
        <v>3</v>
      </c>
      <c r="D2" s="26" t="s">
        <v>68</v>
      </c>
      <c r="E2" s="26" t="s">
        <v>69</v>
      </c>
      <c r="F2" s="26" t="s">
        <v>70</v>
      </c>
      <c r="G2" s="26" t="s">
        <v>71</v>
      </c>
      <c r="H2" s="26" t="s">
        <v>4</v>
      </c>
      <c r="I2" s="26" t="s">
        <v>5</v>
      </c>
      <c r="J2" s="26" t="s">
        <v>6</v>
      </c>
      <c r="K2" s="26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46" customFormat="1" ht="12" x14ac:dyDescent="0.35">
      <c r="A3" s="33" t="s">
        <v>180</v>
      </c>
      <c r="B3" s="16" t="s">
        <v>56</v>
      </c>
      <c r="C3" s="16" t="s">
        <v>181</v>
      </c>
      <c r="D3" s="16" t="s">
        <v>61</v>
      </c>
      <c r="E3" s="16" t="s">
        <v>15</v>
      </c>
      <c r="F3" s="16" t="s">
        <v>74</v>
      </c>
      <c r="G3" s="16" t="s">
        <v>15</v>
      </c>
      <c r="H3" s="16" t="s">
        <v>296</v>
      </c>
      <c r="I3" s="16" t="s">
        <v>31</v>
      </c>
      <c r="J3" s="16">
        <v>13</v>
      </c>
      <c r="K3" s="16" t="str">
        <f t="shared" ref="K3:K13" si="0">IF(J3&gt;=52,"Long",IF(J3&gt;=26,"Intermediate",IF(J3&lt;26,"Short")))</f>
        <v>Short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>
        <v>82</v>
      </c>
      <c r="Y3" s="4">
        <v>2.64</v>
      </c>
      <c r="Z3" s="4" t="s">
        <v>41</v>
      </c>
      <c r="AA3" s="4" t="s">
        <v>41</v>
      </c>
      <c r="AB3" s="4" t="s">
        <v>41</v>
      </c>
      <c r="AC3" s="4" t="s">
        <v>41</v>
      </c>
      <c r="AD3" s="4">
        <v>85</v>
      </c>
      <c r="AE3" s="4">
        <v>3.72</v>
      </c>
      <c r="AF3" s="4" t="s">
        <v>41</v>
      </c>
      <c r="AG3" s="4" t="s">
        <v>41</v>
      </c>
      <c r="AH3" s="4" t="s">
        <v>41</v>
      </c>
      <c r="AI3" s="4" t="s">
        <v>41</v>
      </c>
      <c r="AJ3" s="4" t="s">
        <v>41</v>
      </c>
      <c r="AK3" s="4" t="s">
        <v>41</v>
      </c>
      <c r="AL3" s="4" t="s">
        <v>41</v>
      </c>
      <c r="AM3" s="4" t="s">
        <v>41</v>
      </c>
      <c r="AN3" s="4" t="s">
        <v>41</v>
      </c>
      <c r="AO3" s="4" t="s">
        <v>41</v>
      </c>
      <c r="AP3" s="4" t="s">
        <v>41</v>
      </c>
      <c r="AQ3" s="4" t="s">
        <v>41</v>
      </c>
      <c r="AR3" s="4" t="s">
        <v>41</v>
      </c>
      <c r="AS3" s="4" t="s">
        <v>41</v>
      </c>
      <c r="AT3" s="4" t="s">
        <v>41</v>
      </c>
      <c r="AU3" s="4" t="s">
        <v>41</v>
      </c>
      <c r="AV3" s="4">
        <v>82</v>
      </c>
      <c r="AW3" s="4">
        <v>85</v>
      </c>
      <c r="AX3" s="4" t="s">
        <v>82</v>
      </c>
      <c r="AY3" s="4">
        <v>-1.08</v>
      </c>
      <c r="AZ3" s="4" t="s">
        <v>48</v>
      </c>
      <c r="BA3" s="4" t="s">
        <v>41</v>
      </c>
      <c r="BB3" s="4">
        <v>-1.75</v>
      </c>
      <c r="BC3" s="4">
        <v>-0.41</v>
      </c>
      <c r="BD3" s="37">
        <v>1.9E-3</v>
      </c>
    </row>
    <row r="4" spans="1:56" s="44" customFormat="1" ht="34.5" x14ac:dyDescent="0.35">
      <c r="A4" s="33" t="s">
        <v>182</v>
      </c>
      <c r="B4" s="16" t="s">
        <v>56</v>
      </c>
      <c r="C4" s="16" t="s">
        <v>181</v>
      </c>
      <c r="D4" s="16" t="s">
        <v>61</v>
      </c>
      <c r="E4" s="16" t="s">
        <v>15</v>
      </c>
      <c r="F4" s="16" t="s">
        <v>183</v>
      </c>
      <c r="G4" s="16" t="s">
        <v>15</v>
      </c>
      <c r="H4" s="16" t="s">
        <v>296</v>
      </c>
      <c r="I4" s="16" t="s">
        <v>31</v>
      </c>
      <c r="J4" s="16">
        <v>12</v>
      </c>
      <c r="K4" s="16" t="str">
        <f t="shared" si="0"/>
        <v>Short</v>
      </c>
      <c r="L4" s="4">
        <v>96</v>
      </c>
      <c r="M4" s="4">
        <v>5.4</v>
      </c>
      <c r="N4" s="4" t="s">
        <v>41</v>
      </c>
      <c r="O4" s="4" t="s">
        <v>41</v>
      </c>
      <c r="P4" s="4" t="s">
        <v>41</v>
      </c>
      <c r="Q4" s="4" t="s">
        <v>41</v>
      </c>
      <c r="R4" s="4">
        <v>93</v>
      </c>
      <c r="S4" s="4">
        <v>5.5</v>
      </c>
      <c r="T4" s="4" t="s">
        <v>41</v>
      </c>
      <c r="U4" s="4" t="s">
        <v>41</v>
      </c>
      <c r="V4" s="4" t="s">
        <v>41</v>
      </c>
      <c r="W4" s="4" t="s">
        <v>41</v>
      </c>
      <c r="X4" s="4">
        <v>96</v>
      </c>
      <c r="Y4" s="4">
        <v>3.7</v>
      </c>
      <c r="Z4" s="4" t="s">
        <v>41</v>
      </c>
      <c r="AA4" s="4" t="s">
        <v>41</v>
      </c>
      <c r="AB4" s="4" t="s">
        <v>41</v>
      </c>
      <c r="AC4" s="4" t="s">
        <v>41</v>
      </c>
      <c r="AD4" s="4">
        <v>93</v>
      </c>
      <c r="AE4" s="4">
        <v>4.0999999999999996</v>
      </c>
      <c r="AF4" s="4" t="s">
        <v>41</v>
      </c>
      <c r="AG4" s="4" t="s">
        <v>41</v>
      </c>
      <c r="AH4" s="4" t="s">
        <v>41</v>
      </c>
      <c r="AI4" s="4" t="s">
        <v>41</v>
      </c>
      <c r="AJ4" s="4" t="s">
        <v>41</v>
      </c>
      <c r="AK4" s="4" t="s">
        <v>41</v>
      </c>
      <c r="AL4" s="4" t="s">
        <v>41</v>
      </c>
      <c r="AM4" s="4" t="s">
        <v>41</v>
      </c>
      <c r="AN4" s="4" t="s">
        <v>41</v>
      </c>
      <c r="AO4" s="4" t="s">
        <v>41</v>
      </c>
      <c r="AP4" s="4" t="s">
        <v>41</v>
      </c>
      <c r="AQ4" s="4" t="s">
        <v>41</v>
      </c>
      <c r="AR4" s="4" t="s">
        <v>41</v>
      </c>
      <c r="AS4" s="4" t="s">
        <v>41</v>
      </c>
      <c r="AT4" s="4" t="s">
        <v>41</v>
      </c>
      <c r="AU4" s="4" t="s">
        <v>41</v>
      </c>
      <c r="AV4" s="4">
        <v>96</v>
      </c>
      <c r="AW4" s="4">
        <v>93</v>
      </c>
      <c r="AX4" s="4" t="s">
        <v>297</v>
      </c>
      <c r="AY4" s="4">
        <v>-0.45</v>
      </c>
      <c r="AZ4" s="4" t="s">
        <v>48</v>
      </c>
      <c r="BA4" s="4" t="s">
        <v>41</v>
      </c>
      <c r="BB4" s="4">
        <v>-1.05</v>
      </c>
      <c r="BC4" s="4">
        <v>0.15</v>
      </c>
      <c r="BD4" s="37">
        <v>0.1444</v>
      </c>
    </row>
    <row r="5" spans="1:56" s="44" customFormat="1" ht="34.5" x14ac:dyDescent="0.35">
      <c r="A5" s="33" t="s">
        <v>182</v>
      </c>
      <c r="B5" s="16" t="s">
        <v>56</v>
      </c>
      <c r="C5" s="16" t="s">
        <v>181</v>
      </c>
      <c r="D5" s="16" t="s">
        <v>61</v>
      </c>
      <c r="E5" s="16" t="s">
        <v>15</v>
      </c>
      <c r="F5" s="16" t="s">
        <v>76</v>
      </c>
      <c r="G5" s="16" t="s">
        <v>15</v>
      </c>
      <c r="H5" s="16" t="s">
        <v>296</v>
      </c>
      <c r="I5" s="16" t="s">
        <v>31</v>
      </c>
      <c r="J5" s="16">
        <v>12</v>
      </c>
      <c r="K5" s="16" t="str">
        <f t="shared" si="0"/>
        <v>Short</v>
      </c>
      <c r="L5" s="4">
        <v>96</v>
      </c>
      <c r="M5" s="4">
        <v>5.8</v>
      </c>
      <c r="N5" s="4" t="s">
        <v>41</v>
      </c>
      <c r="O5" s="4" t="s">
        <v>41</v>
      </c>
      <c r="P5" s="4" t="s">
        <v>41</v>
      </c>
      <c r="Q5" s="4" t="s">
        <v>41</v>
      </c>
      <c r="R5" s="4">
        <v>93</v>
      </c>
      <c r="S5" s="4">
        <v>5.5</v>
      </c>
      <c r="T5" s="4" t="s">
        <v>41</v>
      </c>
      <c r="U5" s="4" t="s">
        <v>41</v>
      </c>
      <c r="V5" s="4" t="s">
        <v>41</v>
      </c>
      <c r="W5" s="4" t="s">
        <v>41</v>
      </c>
      <c r="X5" s="4">
        <v>96</v>
      </c>
      <c r="Y5" s="4">
        <v>3.5</v>
      </c>
      <c r="Z5" s="4" t="s">
        <v>41</v>
      </c>
      <c r="AA5" s="4" t="s">
        <v>41</v>
      </c>
      <c r="AB5" s="4" t="s">
        <v>41</v>
      </c>
      <c r="AC5" s="4" t="s">
        <v>41</v>
      </c>
      <c r="AD5" s="4">
        <v>93</v>
      </c>
      <c r="AE5" s="4">
        <v>4.0999999999999996</v>
      </c>
      <c r="AF5" s="4" t="s">
        <v>41</v>
      </c>
      <c r="AG5" s="4" t="s">
        <v>41</v>
      </c>
      <c r="AH5" s="4" t="s">
        <v>41</v>
      </c>
      <c r="AI5" s="4" t="s">
        <v>41</v>
      </c>
      <c r="AJ5" s="4" t="s">
        <v>41</v>
      </c>
      <c r="AK5" s="4" t="s">
        <v>41</v>
      </c>
      <c r="AL5" s="4" t="s">
        <v>41</v>
      </c>
      <c r="AM5" s="4" t="s">
        <v>41</v>
      </c>
      <c r="AN5" s="4" t="s">
        <v>41</v>
      </c>
      <c r="AO5" s="4" t="s">
        <v>41</v>
      </c>
      <c r="AP5" s="4" t="s">
        <v>41</v>
      </c>
      <c r="AQ5" s="4" t="s">
        <v>41</v>
      </c>
      <c r="AR5" s="4" t="s">
        <v>41</v>
      </c>
      <c r="AS5" s="4" t="s">
        <v>41</v>
      </c>
      <c r="AT5" s="4" t="s">
        <v>41</v>
      </c>
      <c r="AU5" s="4" t="s">
        <v>41</v>
      </c>
      <c r="AV5" s="4">
        <v>96</v>
      </c>
      <c r="AW5" s="4">
        <v>93</v>
      </c>
      <c r="AX5" s="4" t="s">
        <v>297</v>
      </c>
      <c r="AY5" s="4">
        <v>-0.62</v>
      </c>
      <c r="AZ5" s="4" t="s">
        <v>48</v>
      </c>
      <c r="BA5" s="4" t="s">
        <v>41</v>
      </c>
      <c r="BB5" s="4">
        <v>-1.22</v>
      </c>
      <c r="BC5" s="4">
        <v>-0.02</v>
      </c>
      <c r="BD5" s="37">
        <v>8.4400000000000003E-2</v>
      </c>
    </row>
    <row r="6" spans="1:56" s="44" customFormat="1" ht="34.5" x14ac:dyDescent="0.35">
      <c r="A6" s="33" t="s">
        <v>182</v>
      </c>
      <c r="B6" s="16" t="s">
        <v>56</v>
      </c>
      <c r="C6" s="16" t="s">
        <v>181</v>
      </c>
      <c r="D6" s="16" t="s">
        <v>61</v>
      </c>
      <c r="E6" s="16" t="s">
        <v>15</v>
      </c>
      <c r="F6" s="16" t="s">
        <v>74</v>
      </c>
      <c r="G6" s="16" t="s">
        <v>15</v>
      </c>
      <c r="H6" s="16" t="s">
        <v>296</v>
      </c>
      <c r="I6" s="16" t="s">
        <v>31</v>
      </c>
      <c r="J6" s="16">
        <v>12</v>
      </c>
      <c r="K6" s="16" t="str">
        <f t="shared" si="0"/>
        <v>Short</v>
      </c>
      <c r="L6" s="4">
        <v>98</v>
      </c>
      <c r="M6" s="4">
        <v>5.8</v>
      </c>
      <c r="N6" s="4" t="s">
        <v>41</v>
      </c>
      <c r="O6" s="4" t="s">
        <v>41</v>
      </c>
      <c r="P6" s="4" t="s">
        <v>41</v>
      </c>
      <c r="Q6" s="4" t="s">
        <v>41</v>
      </c>
      <c r="R6" s="4">
        <v>93</v>
      </c>
      <c r="S6" s="4">
        <v>5.5</v>
      </c>
      <c r="T6" s="4" t="s">
        <v>41</v>
      </c>
      <c r="U6" s="4" t="s">
        <v>41</v>
      </c>
      <c r="V6" s="4" t="s">
        <v>41</v>
      </c>
      <c r="W6" s="4" t="s">
        <v>41</v>
      </c>
      <c r="X6" s="4">
        <v>98</v>
      </c>
      <c r="Y6" s="4">
        <v>3.1</v>
      </c>
      <c r="Z6" s="4" t="s">
        <v>41</v>
      </c>
      <c r="AA6" s="4" t="s">
        <v>41</v>
      </c>
      <c r="AB6" s="4" t="s">
        <v>41</v>
      </c>
      <c r="AC6" s="4" t="s">
        <v>41</v>
      </c>
      <c r="AD6" s="4">
        <v>93</v>
      </c>
      <c r="AE6" s="4">
        <v>4.0999999999999996</v>
      </c>
      <c r="AF6" s="4" t="s">
        <v>41</v>
      </c>
      <c r="AG6" s="4" t="s">
        <v>41</v>
      </c>
      <c r="AH6" s="4" t="s">
        <v>41</v>
      </c>
      <c r="AI6" s="4" t="s">
        <v>41</v>
      </c>
      <c r="AJ6" s="4" t="s">
        <v>41</v>
      </c>
      <c r="AK6" s="4" t="s">
        <v>41</v>
      </c>
      <c r="AL6" s="4" t="s">
        <v>41</v>
      </c>
      <c r="AM6" s="4" t="s">
        <v>41</v>
      </c>
      <c r="AN6" s="4" t="s">
        <v>41</v>
      </c>
      <c r="AO6" s="4" t="s">
        <v>41</v>
      </c>
      <c r="AP6" s="4" t="s">
        <v>41</v>
      </c>
      <c r="AQ6" s="4" t="s">
        <v>41</v>
      </c>
      <c r="AR6" s="4" t="s">
        <v>41</v>
      </c>
      <c r="AS6" s="4" t="s">
        <v>41</v>
      </c>
      <c r="AT6" s="4" t="s">
        <v>41</v>
      </c>
      <c r="AU6" s="4" t="s">
        <v>41</v>
      </c>
      <c r="AV6" s="4">
        <v>98</v>
      </c>
      <c r="AW6" s="4">
        <v>93</v>
      </c>
      <c r="AX6" s="4" t="s">
        <v>297</v>
      </c>
      <c r="AY6" s="4">
        <v>-1.01</v>
      </c>
      <c r="AZ6" s="4" t="s">
        <v>48</v>
      </c>
      <c r="BA6" s="4" t="s">
        <v>41</v>
      </c>
      <c r="BB6" s="4">
        <v>-1.6</v>
      </c>
      <c r="BC6" s="4">
        <v>-0.41</v>
      </c>
      <c r="BD6" s="37">
        <v>3.0000000000000001E-3</v>
      </c>
    </row>
    <row r="7" spans="1:56" s="44" customFormat="1" x14ac:dyDescent="0.35">
      <c r="A7" s="33" t="s">
        <v>185</v>
      </c>
      <c r="B7" s="16" t="s">
        <v>56</v>
      </c>
      <c r="C7" s="16" t="s">
        <v>181</v>
      </c>
      <c r="D7" s="16" t="s">
        <v>61</v>
      </c>
      <c r="E7" s="16" t="s">
        <v>15</v>
      </c>
      <c r="F7" s="16" t="s">
        <v>530</v>
      </c>
      <c r="G7" s="16" t="s">
        <v>15</v>
      </c>
      <c r="H7" s="16" t="s">
        <v>296</v>
      </c>
      <c r="I7" s="16" t="s">
        <v>31</v>
      </c>
      <c r="J7" s="16">
        <v>12</v>
      </c>
      <c r="K7" s="16" t="str">
        <f t="shared" si="0"/>
        <v>Short</v>
      </c>
      <c r="L7" s="4">
        <v>267</v>
      </c>
      <c r="M7" s="4">
        <v>5.2</v>
      </c>
      <c r="N7" s="4" t="s">
        <v>36</v>
      </c>
      <c r="O7" s="4">
        <v>0.16</v>
      </c>
      <c r="P7" s="4" t="s">
        <v>41</v>
      </c>
      <c r="Q7" s="4" t="s">
        <v>41</v>
      </c>
      <c r="R7" s="4">
        <v>134</v>
      </c>
      <c r="S7" s="4">
        <v>5.2</v>
      </c>
      <c r="T7" s="4" t="s">
        <v>36</v>
      </c>
      <c r="U7" s="4">
        <v>0.21</v>
      </c>
      <c r="V7" s="4" t="s">
        <v>41</v>
      </c>
      <c r="W7" s="4" t="s">
        <v>41</v>
      </c>
      <c r="X7" s="4">
        <v>267</v>
      </c>
      <c r="Y7" s="4">
        <v>2.8</v>
      </c>
      <c r="Z7" s="4" t="s">
        <v>36</v>
      </c>
      <c r="AA7" s="4">
        <v>0.14000000000000001</v>
      </c>
      <c r="AB7" s="4" t="s">
        <v>41</v>
      </c>
      <c r="AC7" s="4" t="s">
        <v>41</v>
      </c>
      <c r="AD7" s="4">
        <v>134</v>
      </c>
      <c r="AE7" s="4">
        <v>3.1</v>
      </c>
      <c r="AF7" s="4" t="s">
        <v>36</v>
      </c>
      <c r="AG7" s="4">
        <v>0.19</v>
      </c>
      <c r="AH7" s="4" t="s">
        <v>41</v>
      </c>
      <c r="AI7" s="4" t="s">
        <v>41</v>
      </c>
      <c r="AJ7" s="4" t="s">
        <v>41</v>
      </c>
      <c r="AK7" s="4" t="s">
        <v>41</v>
      </c>
      <c r="AL7" s="4" t="s">
        <v>41</v>
      </c>
      <c r="AM7" s="4" t="s">
        <v>41</v>
      </c>
      <c r="AN7" s="4" t="s">
        <v>41</v>
      </c>
      <c r="AO7" s="4" t="s">
        <v>41</v>
      </c>
      <c r="AP7" s="4" t="s">
        <v>41</v>
      </c>
      <c r="AQ7" s="4" t="s">
        <v>41</v>
      </c>
      <c r="AR7" s="4" t="s">
        <v>41</v>
      </c>
      <c r="AS7" s="4" t="s">
        <v>41</v>
      </c>
      <c r="AT7" s="4" t="s">
        <v>41</v>
      </c>
      <c r="AU7" s="4" t="s">
        <v>41</v>
      </c>
      <c r="AV7" s="4">
        <v>267</v>
      </c>
      <c r="AW7" s="4">
        <v>134</v>
      </c>
      <c r="AX7" s="4" t="s">
        <v>52</v>
      </c>
      <c r="AY7" s="4">
        <v>-0.3</v>
      </c>
      <c r="AZ7" s="4" t="s">
        <v>48</v>
      </c>
      <c r="BA7" s="4" t="s">
        <v>41</v>
      </c>
      <c r="BB7" s="4">
        <v>-0.7</v>
      </c>
      <c r="BC7" s="4">
        <v>0.1</v>
      </c>
      <c r="BD7" s="37">
        <v>0.17399999999999999</v>
      </c>
    </row>
    <row r="8" spans="1:56" s="44" customFormat="1" x14ac:dyDescent="0.35">
      <c r="A8" s="33" t="s">
        <v>189</v>
      </c>
      <c r="B8" s="16" t="s">
        <v>56</v>
      </c>
      <c r="C8" s="16" t="s">
        <v>181</v>
      </c>
      <c r="D8" s="16" t="s">
        <v>61</v>
      </c>
      <c r="E8" s="16" t="s">
        <v>15</v>
      </c>
      <c r="F8" s="16" t="s">
        <v>76</v>
      </c>
      <c r="G8" s="16" t="s">
        <v>15</v>
      </c>
      <c r="H8" s="16" t="s">
        <v>296</v>
      </c>
      <c r="I8" s="16" t="s">
        <v>31</v>
      </c>
      <c r="J8" s="16">
        <v>13</v>
      </c>
      <c r="K8" s="16" t="str">
        <f t="shared" si="0"/>
        <v>Short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4" t="s">
        <v>41</v>
      </c>
      <c r="U8" s="4" t="s">
        <v>41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134</v>
      </c>
      <c r="AK8" s="4">
        <v>-1.59</v>
      </c>
      <c r="AL8" s="4" t="s">
        <v>36</v>
      </c>
      <c r="AM8" s="4">
        <v>0.18</v>
      </c>
      <c r="AN8" s="4" t="s">
        <v>41</v>
      </c>
      <c r="AO8" s="4" t="s">
        <v>41</v>
      </c>
      <c r="AP8" s="4">
        <v>135</v>
      </c>
      <c r="AQ8" s="4">
        <v>-0.74</v>
      </c>
      <c r="AR8" s="4" t="s">
        <v>36</v>
      </c>
      <c r="AS8" s="4">
        <v>0.18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37" t="s">
        <v>65</v>
      </c>
    </row>
    <row r="9" spans="1:56" s="44" customFormat="1" x14ac:dyDescent="0.35">
      <c r="A9" s="33" t="s">
        <v>189</v>
      </c>
      <c r="B9" s="16" t="s">
        <v>56</v>
      </c>
      <c r="C9" s="16" t="s">
        <v>181</v>
      </c>
      <c r="D9" s="16" t="s">
        <v>61</v>
      </c>
      <c r="E9" s="16" t="s">
        <v>15</v>
      </c>
      <c r="F9" s="16" t="s">
        <v>74</v>
      </c>
      <c r="G9" s="16" t="s">
        <v>15</v>
      </c>
      <c r="H9" s="16" t="s">
        <v>296</v>
      </c>
      <c r="I9" s="16" t="s">
        <v>31</v>
      </c>
      <c r="J9" s="16">
        <v>13</v>
      </c>
      <c r="K9" s="16" t="str">
        <f t="shared" si="0"/>
        <v>Short</v>
      </c>
      <c r="L9" s="4" t="s">
        <v>41</v>
      </c>
      <c r="M9" s="4" t="s">
        <v>41</v>
      </c>
      <c r="N9" s="4" t="s">
        <v>41</v>
      </c>
      <c r="O9" s="4" t="s">
        <v>41</v>
      </c>
      <c r="P9" s="4" t="s">
        <v>41</v>
      </c>
      <c r="Q9" s="4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45</v>
      </c>
      <c r="AK9" s="4">
        <v>-1.36</v>
      </c>
      <c r="AL9" s="4" t="s">
        <v>36</v>
      </c>
      <c r="AM9" s="4">
        <v>0.27</v>
      </c>
      <c r="AN9" s="4" t="s">
        <v>41</v>
      </c>
      <c r="AO9" s="4" t="s">
        <v>41</v>
      </c>
      <c r="AP9" s="4">
        <v>135</v>
      </c>
      <c r="AQ9" s="4">
        <v>-0.74</v>
      </c>
      <c r="AR9" s="4" t="s">
        <v>36</v>
      </c>
      <c r="AS9" s="4">
        <v>0.18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37">
        <v>2.7300000000000001E-2</v>
      </c>
    </row>
    <row r="10" spans="1:56" s="44" customFormat="1" ht="34.5" x14ac:dyDescent="0.35">
      <c r="A10" s="33" t="s">
        <v>190</v>
      </c>
      <c r="B10" s="16" t="s">
        <v>56</v>
      </c>
      <c r="C10" s="16" t="s">
        <v>181</v>
      </c>
      <c r="D10" s="16" t="s">
        <v>61</v>
      </c>
      <c r="E10" s="16" t="s">
        <v>15</v>
      </c>
      <c r="F10" s="16" t="s">
        <v>76</v>
      </c>
      <c r="G10" s="16" t="s">
        <v>15</v>
      </c>
      <c r="H10" s="16" t="s">
        <v>296</v>
      </c>
      <c r="I10" s="16" t="s">
        <v>31</v>
      </c>
      <c r="J10" s="16">
        <v>13</v>
      </c>
      <c r="K10" s="16" t="str">
        <f t="shared" si="0"/>
        <v>Short</v>
      </c>
      <c r="L10" s="4" t="s">
        <v>41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66</v>
      </c>
      <c r="AK10" s="4">
        <v>-2.2400000000000002</v>
      </c>
      <c r="AL10" s="4" t="s">
        <v>36</v>
      </c>
      <c r="AM10" s="4">
        <v>0.28899999999999998</v>
      </c>
      <c r="AN10" s="4" t="s">
        <v>41</v>
      </c>
      <c r="AO10" s="4" t="s">
        <v>41</v>
      </c>
      <c r="AP10" s="4">
        <v>120</v>
      </c>
      <c r="AQ10" s="4">
        <v>-2.35</v>
      </c>
      <c r="AR10" s="4" t="s">
        <v>36</v>
      </c>
      <c r="AS10" s="4">
        <v>0.214</v>
      </c>
      <c r="AT10" s="4" t="s">
        <v>41</v>
      </c>
      <c r="AU10" s="4" t="s">
        <v>41</v>
      </c>
      <c r="AV10" s="4">
        <v>66</v>
      </c>
      <c r="AW10" s="4">
        <v>120</v>
      </c>
      <c r="AX10" s="4" t="s">
        <v>287</v>
      </c>
      <c r="AY10" s="4">
        <v>0.11</v>
      </c>
      <c r="AZ10" s="4" t="s">
        <v>48</v>
      </c>
      <c r="BA10" s="4" t="s">
        <v>41</v>
      </c>
      <c r="BB10" s="4">
        <v>-0.6</v>
      </c>
      <c r="BC10" s="4">
        <v>0.82</v>
      </c>
      <c r="BD10" s="37" t="s">
        <v>41</v>
      </c>
    </row>
    <row r="11" spans="1:56" s="44" customFormat="1" ht="34.5" x14ac:dyDescent="0.35">
      <c r="A11" s="33" t="s">
        <v>190</v>
      </c>
      <c r="B11" s="16" t="s">
        <v>56</v>
      </c>
      <c r="C11" s="16" t="s">
        <v>181</v>
      </c>
      <c r="D11" s="16" t="s">
        <v>61</v>
      </c>
      <c r="E11" s="16" t="s">
        <v>15</v>
      </c>
      <c r="F11" s="16" t="s">
        <v>191</v>
      </c>
      <c r="G11" s="16" t="s">
        <v>15</v>
      </c>
      <c r="H11" s="16" t="s">
        <v>296</v>
      </c>
      <c r="I11" s="16" t="s">
        <v>31</v>
      </c>
      <c r="J11" s="16">
        <v>13</v>
      </c>
      <c r="K11" s="16" t="str">
        <f t="shared" si="0"/>
        <v>Short</v>
      </c>
      <c r="L11" s="4" t="s">
        <v>41</v>
      </c>
      <c r="M11" s="4" t="s">
        <v>41</v>
      </c>
      <c r="N11" s="4" t="s">
        <v>41</v>
      </c>
      <c r="O11" s="4" t="s">
        <v>41</v>
      </c>
      <c r="P11" s="4" t="s">
        <v>41</v>
      </c>
      <c r="Q11" s="4" t="s">
        <v>41</v>
      </c>
      <c r="R11" s="4" t="s">
        <v>41</v>
      </c>
      <c r="S11" s="4" t="s">
        <v>41</v>
      </c>
      <c r="T11" s="4" t="s">
        <v>41</v>
      </c>
      <c r="U11" s="4" t="s">
        <v>41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62</v>
      </c>
      <c r="AK11" s="4">
        <v>-2.54</v>
      </c>
      <c r="AL11" s="4" t="s">
        <v>36</v>
      </c>
      <c r="AM11" s="4">
        <v>0.29799999999999999</v>
      </c>
      <c r="AN11" s="4" t="s">
        <v>41</v>
      </c>
      <c r="AO11" s="4" t="s">
        <v>41</v>
      </c>
      <c r="AP11" s="4">
        <v>120</v>
      </c>
      <c r="AQ11" s="4">
        <v>-2.35</v>
      </c>
      <c r="AR11" s="4" t="s">
        <v>36</v>
      </c>
      <c r="AS11" s="4">
        <v>0.214</v>
      </c>
      <c r="AT11" s="4" t="s">
        <v>41</v>
      </c>
      <c r="AU11" s="4" t="s">
        <v>41</v>
      </c>
      <c r="AV11" s="4">
        <v>62</v>
      </c>
      <c r="AW11" s="4">
        <v>120</v>
      </c>
      <c r="AX11" s="4" t="s">
        <v>287</v>
      </c>
      <c r="AY11" s="4">
        <v>-0.19</v>
      </c>
      <c r="AZ11" s="4" t="s">
        <v>48</v>
      </c>
      <c r="BA11" s="4" t="s">
        <v>41</v>
      </c>
      <c r="BB11" s="4">
        <v>-0.91</v>
      </c>
      <c r="BC11" s="4">
        <v>0.53</v>
      </c>
      <c r="BD11" s="37" t="s">
        <v>41</v>
      </c>
    </row>
    <row r="12" spans="1:56" s="44" customFormat="1" ht="34.5" x14ac:dyDescent="0.35">
      <c r="A12" s="33" t="s">
        <v>190</v>
      </c>
      <c r="B12" s="16" t="s">
        <v>56</v>
      </c>
      <c r="C12" s="16" t="s">
        <v>181</v>
      </c>
      <c r="D12" s="16" t="s">
        <v>61</v>
      </c>
      <c r="E12" s="16" t="s">
        <v>15</v>
      </c>
      <c r="F12" s="16" t="s">
        <v>194</v>
      </c>
      <c r="G12" s="16" t="s">
        <v>15</v>
      </c>
      <c r="H12" s="16" t="s">
        <v>296</v>
      </c>
      <c r="I12" s="16" t="s">
        <v>31</v>
      </c>
      <c r="J12" s="16">
        <v>13</v>
      </c>
      <c r="K12" s="16" t="str">
        <f t="shared" si="0"/>
        <v>Short</v>
      </c>
      <c r="L12" s="4" t="s">
        <v>41</v>
      </c>
      <c r="M12" s="4" t="s">
        <v>41</v>
      </c>
      <c r="N12" s="4" t="s">
        <v>41</v>
      </c>
      <c r="O12" s="4" t="s">
        <v>41</v>
      </c>
      <c r="P12" s="4" t="s">
        <v>41</v>
      </c>
      <c r="Q12" s="4" t="s">
        <v>41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41</v>
      </c>
      <c r="AG12" s="4" t="s">
        <v>41</v>
      </c>
      <c r="AH12" s="4" t="s">
        <v>41</v>
      </c>
      <c r="AI12" s="4" t="s">
        <v>41</v>
      </c>
      <c r="AJ12" s="4">
        <v>56</v>
      </c>
      <c r="AK12" s="4">
        <v>-2.4500000000000002</v>
      </c>
      <c r="AL12" s="4" t="s">
        <v>36</v>
      </c>
      <c r="AM12" s="4">
        <v>0.313</v>
      </c>
      <c r="AN12" s="4" t="s">
        <v>41</v>
      </c>
      <c r="AO12" s="4" t="s">
        <v>41</v>
      </c>
      <c r="AP12" s="4">
        <v>120</v>
      </c>
      <c r="AQ12" s="4">
        <v>-2.35</v>
      </c>
      <c r="AR12" s="4" t="s">
        <v>36</v>
      </c>
      <c r="AS12" s="4">
        <v>0.214</v>
      </c>
      <c r="AT12" s="4" t="s">
        <v>41</v>
      </c>
      <c r="AU12" s="4" t="s">
        <v>41</v>
      </c>
      <c r="AV12" s="4">
        <v>56</v>
      </c>
      <c r="AW12" s="4">
        <v>120</v>
      </c>
      <c r="AX12" s="4" t="s">
        <v>287</v>
      </c>
      <c r="AY12" s="4">
        <v>-0.1</v>
      </c>
      <c r="AZ12" s="4" t="s">
        <v>48</v>
      </c>
      <c r="BA12" s="4" t="s">
        <v>41</v>
      </c>
      <c r="BB12" s="4">
        <v>-0.85</v>
      </c>
      <c r="BC12" s="4">
        <v>0.64</v>
      </c>
      <c r="BD12" s="37" t="s">
        <v>41</v>
      </c>
    </row>
    <row r="13" spans="1:56" s="44" customFormat="1" ht="34.5" x14ac:dyDescent="0.35">
      <c r="A13" s="33" t="s">
        <v>190</v>
      </c>
      <c r="B13" s="16" t="s">
        <v>56</v>
      </c>
      <c r="C13" s="16" t="s">
        <v>181</v>
      </c>
      <c r="D13" s="16" t="s">
        <v>61</v>
      </c>
      <c r="E13" s="16" t="s">
        <v>15</v>
      </c>
      <c r="F13" s="16" t="s">
        <v>195</v>
      </c>
      <c r="G13" s="16" t="s">
        <v>15</v>
      </c>
      <c r="H13" s="16" t="s">
        <v>296</v>
      </c>
      <c r="I13" s="16" t="s">
        <v>31</v>
      </c>
      <c r="J13" s="16">
        <v>13</v>
      </c>
      <c r="K13" s="16" t="str">
        <f t="shared" si="0"/>
        <v>Short</v>
      </c>
      <c r="L13" s="4" t="s">
        <v>41</v>
      </c>
      <c r="M13" s="4" t="s">
        <v>41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41</v>
      </c>
      <c r="S13" s="4" t="s">
        <v>41</v>
      </c>
      <c r="T13" s="4" t="s">
        <v>41</v>
      </c>
      <c r="U13" s="4" t="s">
        <v>41</v>
      </c>
      <c r="V13" s="4" t="s">
        <v>41</v>
      </c>
      <c r="W13" s="4" t="s">
        <v>41</v>
      </c>
      <c r="X13" s="4" t="s">
        <v>41</v>
      </c>
      <c r="Y13" s="4" t="s">
        <v>41</v>
      </c>
      <c r="Z13" s="4" t="s">
        <v>41</v>
      </c>
      <c r="AA13" s="4" t="s">
        <v>41</v>
      </c>
      <c r="AB13" s="4" t="s">
        <v>41</v>
      </c>
      <c r="AC13" s="4" t="s">
        <v>41</v>
      </c>
      <c r="AD13" s="4" t="s">
        <v>41</v>
      </c>
      <c r="AE13" s="4" t="s">
        <v>41</v>
      </c>
      <c r="AF13" s="4" t="s">
        <v>41</v>
      </c>
      <c r="AG13" s="4" t="s">
        <v>41</v>
      </c>
      <c r="AH13" s="4" t="s">
        <v>41</v>
      </c>
      <c r="AI13" s="4" t="s">
        <v>41</v>
      </c>
      <c r="AJ13" s="4">
        <v>114</v>
      </c>
      <c r="AK13" s="4">
        <v>-3.01</v>
      </c>
      <c r="AL13" s="4" t="s">
        <v>36</v>
      </c>
      <c r="AM13" s="4">
        <v>0.221</v>
      </c>
      <c r="AN13" s="4" t="s">
        <v>41</v>
      </c>
      <c r="AO13" s="4" t="s">
        <v>41</v>
      </c>
      <c r="AP13" s="4">
        <v>120</v>
      </c>
      <c r="AQ13" s="4">
        <v>-2.35</v>
      </c>
      <c r="AR13" s="4" t="s">
        <v>36</v>
      </c>
      <c r="AS13" s="4">
        <v>0.214</v>
      </c>
      <c r="AT13" s="4" t="s">
        <v>41</v>
      </c>
      <c r="AU13" s="4" t="s">
        <v>41</v>
      </c>
      <c r="AV13" s="4">
        <v>116</v>
      </c>
      <c r="AW13" s="4">
        <v>120</v>
      </c>
      <c r="AX13" s="4" t="s">
        <v>287</v>
      </c>
      <c r="AY13" s="4">
        <v>-0.66</v>
      </c>
      <c r="AZ13" s="4" t="s">
        <v>48</v>
      </c>
      <c r="BA13" s="4" t="s">
        <v>41</v>
      </c>
      <c r="BB13" s="4">
        <v>-1.26</v>
      </c>
      <c r="BC13" s="4">
        <v>-0.06</v>
      </c>
      <c r="BD13" s="37" t="s">
        <v>41</v>
      </c>
    </row>
    <row r="14" spans="1:56" s="44" customFormat="1" x14ac:dyDescent="0.35">
      <c r="A14" s="33" t="s">
        <v>201</v>
      </c>
      <c r="B14" s="16" t="s">
        <v>56</v>
      </c>
      <c r="C14" s="16" t="s">
        <v>181</v>
      </c>
      <c r="D14" s="16" t="s">
        <v>61</v>
      </c>
      <c r="E14" s="16" t="s">
        <v>15</v>
      </c>
      <c r="F14" s="16" t="s">
        <v>76</v>
      </c>
      <c r="G14" s="16" t="s">
        <v>15</v>
      </c>
      <c r="H14" s="16" t="s">
        <v>296</v>
      </c>
      <c r="I14" s="16" t="s">
        <v>31</v>
      </c>
      <c r="J14" s="16">
        <v>15</v>
      </c>
      <c r="K14" s="16" t="str">
        <f>IF(J14&gt;=52,"Long",IF(J14&gt;=24,"Intermediate",IF(J14&lt;24,"Short")))</f>
        <v>Short</v>
      </c>
      <c r="L14" s="4">
        <v>97</v>
      </c>
      <c r="M14" s="4">
        <v>5.19</v>
      </c>
      <c r="N14" s="4" t="s">
        <v>35</v>
      </c>
      <c r="O14" s="4">
        <v>2.38</v>
      </c>
      <c r="P14" s="4" t="s">
        <v>41</v>
      </c>
      <c r="Q14" s="4" t="s">
        <v>41</v>
      </c>
      <c r="R14" s="4">
        <v>93</v>
      </c>
      <c r="S14" s="4">
        <v>5.26</v>
      </c>
      <c r="T14" s="4" t="s">
        <v>35</v>
      </c>
      <c r="U14" s="4">
        <v>2.27</v>
      </c>
      <c r="V14" s="4" t="s">
        <v>41</v>
      </c>
      <c r="W14" s="4" t="s">
        <v>41</v>
      </c>
      <c r="X14" s="4">
        <v>97</v>
      </c>
      <c r="Y14" s="4">
        <v>2.86</v>
      </c>
      <c r="Z14" s="4" t="s">
        <v>35</v>
      </c>
      <c r="AA14" s="4">
        <v>2.16</v>
      </c>
      <c r="AB14" s="4" t="s">
        <v>41</v>
      </c>
      <c r="AC14" s="4" t="s">
        <v>41</v>
      </c>
      <c r="AD14" s="4">
        <v>93</v>
      </c>
      <c r="AE14" s="4">
        <v>3.36</v>
      </c>
      <c r="AF14" s="4" t="s">
        <v>35</v>
      </c>
      <c r="AG14" s="4">
        <v>2.5499999999999998</v>
      </c>
      <c r="AH14" s="4" t="s">
        <v>41</v>
      </c>
      <c r="AI14" s="4" t="s">
        <v>41</v>
      </c>
      <c r="AJ14" s="4" t="s">
        <v>41</v>
      </c>
      <c r="AK14" s="4" t="s">
        <v>41</v>
      </c>
      <c r="AL14" s="4" t="s">
        <v>41</v>
      </c>
      <c r="AM14" s="4" t="s">
        <v>41</v>
      </c>
      <c r="AN14" s="4" t="s">
        <v>41</v>
      </c>
      <c r="AO14" s="4" t="s">
        <v>41</v>
      </c>
      <c r="AP14" s="4" t="s">
        <v>41</v>
      </c>
      <c r="AQ14" s="4" t="s">
        <v>41</v>
      </c>
      <c r="AR14" s="4" t="s">
        <v>41</v>
      </c>
      <c r="AS14" s="4" t="s">
        <v>41</v>
      </c>
      <c r="AT14" s="4" t="s">
        <v>41</v>
      </c>
      <c r="AU14" s="4" t="s">
        <v>41</v>
      </c>
      <c r="AV14" s="4">
        <v>97</v>
      </c>
      <c r="AW14" s="4">
        <v>93</v>
      </c>
      <c r="AX14" s="4" t="s">
        <v>52</v>
      </c>
      <c r="AY14" s="4">
        <v>-0.46</v>
      </c>
      <c r="AZ14" s="4" t="s">
        <v>48</v>
      </c>
      <c r="BA14" s="4" t="s">
        <v>41</v>
      </c>
      <c r="BB14" s="4">
        <v>-1.02</v>
      </c>
      <c r="BC14" s="4">
        <v>0.1</v>
      </c>
      <c r="BD14" s="37">
        <v>0.108</v>
      </c>
    </row>
    <row r="15" spans="1:56" s="44" customFormat="1" ht="34.5" x14ac:dyDescent="0.35">
      <c r="A15" s="33" t="s">
        <v>196</v>
      </c>
      <c r="B15" s="16" t="s">
        <v>56</v>
      </c>
      <c r="C15" s="16" t="s">
        <v>197</v>
      </c>
      <c r="D15" s="16" t="s">
        <v>61</v>
      </c>
      <c r="E15" s="16" t="s">
        <v>15</v>
      </c>
      <c r="F15" s="16" t="s">
        <v>183</v>
      </c>
      <c r="G15" s="16" t="s">
        <v>15</v>
      </c>
      <c r="H15" s="16" t="s">
        <v>296</v>
      </c>
      <c r="I15" s="16" t="s">
        <v>31</v>
      </c>
      <c r="J15" s="16">
        <v>13</v>
      </c>
      <c r="K15" s="16" t="str">
        <f t="shared" ref="K15:K28" si="1">IF(J15&gt;=52,"Long",IF(J15&gt;=26,"Intermediate",IF(J15&lt;26,"Short")))</f>
        <v>Short</v>
      </c>
      <c r="L15" s="4" t="s">
        <v>41</v>
      </c>
      <c r="M15" s="4" t="s">
        <v>41</v>
      </c>
      <c r="N15" s="4" t="s">
        <v>41</v>
      </c>
      <c r="O15" s="4" t="s">
        <v>41</v>
      </c>
      <c r="P15" s="4" t="s">
        <v>41</v>
      </c>
      <c r="Q15" s="4" t="s">
        <v>41</v>
      </c>
      <c r="R15" s="4" t="s">
        <v>41</v>
      </c>
      <c r="S15" s="4" t="s">
        <v>41</v>
      </c>
      <c r="T15" s="4" t="s">
        <v>41</v>
      </c>
      <c r="U15" s="4" t="s">
        <v>41</v>
      </c>
      <c r="V15" s="4" t="s">
        <v>41</v>
      </c>
      <c r="W15" s="4" t="s">
        <v>41</v>
      </c>
      <c r="X15" s="4">
        <v>87</v>
      </c>
      <c r="Y15" s="4">
        <v>3.07</v>
      </c>
      <c r="Z15" s="4" t="s">
        <v>36</v>
      </c>
      <c r="AA15" s="4">
        <v>0.22</v>
      </c>
      <c r="AB15" s="4" t="s">
        <v>41</v>
      </c>
      <c r="AC15" s="4" t="s">
        <v>41</v>
      </c>
      <c r="AD15" s="4">
        <v>93</v>
      </c>
      <c r="AE15" s="4">
        <v>4.0999999999999996</v>
      </c>
      <c r="AF15" s="4" t="s">
        <v>36</v>
      </c>
      <c r="AG15" s="4">
        <v>0.21</v>
      </c>
      <c r="AH15" s="4" t="s">
        <v>41</v>
      </c>
      <c r="AI15" s="4" t="s">
        <v>41</v>
      </c>
      <c r="AJ15" s="4" t="s">
        <v>41</v>
      </c>
      <c r="AK15" s="4" t="s">
        <v>41</v>
      </c>
      <c r="AL15" s="4" t="s">
        <v>41</v>
      </c>
      <c r="AM15" s="4" t="s">
        <v>41</v>
      </c>
      <c r="AN15" s="4" t="s">
        <v>41</v>
      </c>
      <c r="AO15" s="4" t="s">
        <v>41</v>
      </c>
      <c r="AP15" s="4" t="s">
        <v>41</v>
      </c>
      <c r="AQ15" s="4" t="s">
        <v>41</v>
      </c>
      <c r="AR15" s="4" t="s">
        <v>41</v>
      </c>
      <c r="AS15" s="4" t="s">
        <v>41</v>
      </c>
      <c r="AT15" s="4" t="s">
        <v>41</v>
      </c>
      <c r="AU15" s="4" t="s">
        <v>41</v>
      </c>
      <c r="AV15" s="4">
        <v>87</v>
      </c>
      <c r="AW15" s="4">
        <v>93</v>
      </c>
      <c r="AX15" s="4" t="s">
        <v>297</v>
      </c>
      <c r="AY15" s="4">
        <v>-1.03</v>
      </c>
      <c r="AZ15" s="4" t="s">
        <v>48</v>
      </c>
      <c r="BA15" s="4" t="s">
        <v>41</v>
      </c>
      <c r="BB15" s="4">
        <v>-1.62</v>
      </c>
      <c r="BC15" s="4">
        <v>-0.44</v>
      </c>
      <c r="BD15" s="37">
        <v>6.9999999999999999E-4</v>
      </c>
    </row>
    <row r="16" spans="1:56" s="44" customFormat="1" ht="34.5" x14ac:dyDescent="0.35">
      <c r="A16" s="33" t="s">
        <v>196</v>
      </c>
      <c r="B16" s="16" t="s">
        <v>56</v>
      </c>
      <c r="C16" s="16" t="s">
        <v>197</v>
      </c>
      <c r="D16" s="16" t="s">
        <v>61</v>
      </c>
      <c r="E16" s="16" t="s">
        <v>15</v>
      </c>
      <c r="F16" s="16" t="s">
        <v>76</v>
      </c>
      <c r="G16" s="16" t="s">
        <v>15</v>
      </c>
      <c r="H16" s="16" t="s">
        <v>296</v>
      </c>
      <c r="I16" s="16" t="s">
        <v>31</v>
      </c>
      <c r="J16" s="16">
        <v>13</v>
      </c>
      <c r="K16" s="16" t="str">
        <f t="shared" si="1"/>
        <v>Short</v>
      </c>
      <c r="L16" s="4" t="s">
        <v>41</v>
      </c>
      <c r="M16" s="4" t="s">
        <v>41</v>
      </c>
      <c r="N16" s="4" t="s">
        <v>41</v>
      </c>
      <c r="O16" s="4" t="s">
        <v>41</v>
      </c>
      <c r="P16" s="4" t="s">
        <v>41</v>
      </c>
      <c r="Q16" s="4" t="s">
        <v>41</v>
      </c>
      <c r="R16" s="4" t="s">
        <v>41</v>
      </c>
      <c r="S16" s="4" t="s">
        <v>41</v>
      </c>
      <c r="T16" s="4" t="s">
        <v>41</v>
      </c>
      <c r="U16" s="4" t="s">
        <v>41</v>
      </c>
      <c r="V16" s="4" t="s">
        <v>41</v>
      </c>
      <c r="W16" s="4" t="s">
        <v>41</v>
      </c>
      <c r="X16" s="4">
        <v>98</v>
      </c>
      <c r="Y16" s="4">
        <v>2.84</v>
      </c>
      <c r="Z16" s="4" t="s">
        <v>36</v>
      </c>
      <c r="AA16" s="4">
        <v>0.21</v>
      </c>
      <c r="AB16" s="4" t="s">
        <v>41</v>
      </c>
      <c r="AC16" s="4" t="s">
        <v>41</v>
      </c>
      <c r="AD16" s="4">
        <v>93</v>
      </c>
      <c r="AE16" s="4">
        <v>4.0999999999999996</v>
      </c>
      <c r="AF16" s="4" t="s">
        <v>36</v>
      </c>
      <c r="AG16" s="4">
        <v>0.21</v>
      </c>
      <c r="AH16" s="4" t="s">
        <v>41</v>
      </c>
      <c r="AI16" s="4" t="s">
        <v>41</v>
      </c>
      <c r="AJ16" s="4" t="s">
        <v>41</v>
      </c>
      <c r="AK16" s="4" t="s">
        <v>41</v>
      </c>
      <c r="AL16" s="4" t="s">
        <v>41</v>
      </c>
      <c r="AM16" s="4" t="s">
        <v>41</v>
      </c>
      <c r="AN16" s="4" t="s">
        <v>41</v>
      </c>
      <c r="AO16" s="4" t="s">
        <v>41</v>
      </c>
      <c r="AP16" s="4" t="s">
        <v>41</v>
      </c>
      <c r="AQ16" s="4" t="s">
        <v>41</v>
      </c>
      <c r="AR16" s="4" t="s">
        <v>41</v>
      </c>
      <c r="AS16" s="4" t="s">
        <v>41</v>
      </c>
      <c r="AT16" s="4" t="s">
        <v>41</v>
      </c>
      <c r="AU16" s="4" t="s">
        <v>41</v>
      </c>
      <c r="AV16" s="4">
        <v>98</v>
      </c>
      <c r="AW16" s="4">
        <v>93</v>
      </c>
      <c r="AX16" s="4" t="s">
        <v>297</v>
      </c>
      <c r="AY16" s="4">
        <v>-1.26</v>
      </c>
      <c r="AZ16" s="4" t="s">
        <v>48</v>
      </c>
      <c r="BA16" s="4" t="s">
        <v>41</v>
      </c>
      <c r="BB16" s="4">
        <v>-1.84</v>
      </c>
      <c r="BC16" s="4">
        <v>-0.68</v>
      </c>
      <c r="BD16" s="37">
        <v>2.0000000000000001E-4</v>
      </c>
    </row>
    <row r="17" spans="1:56" s="44" customFormat="1" ht="34.5" x14ac:dyDescent="0.35">
      <c r="A17" s="33" t="s">
        <v>196</v>
      </c>
      <c r="B17" s="16" t="s">
        <v>56</v>
      </c>
      <c r="C17" s="16" t="s">
        <v>197</v>
      </c>
      <c r="D17" s="16" t="s">
        <v>61</v>
      </c>
      <c r="E17" s="16" t="s">
        <v>15</v>
      </c>
      <c r="F17" s="16" t="s">
        <v>298</v>
      </c>
      <c r="G17" s="16" t="s">
        <v>15</v>
      </c>
      <c r="H17" s="16" t="s">
        <v>296</v>
      </c>
      <c r="I17" s="16" t="s">
        <v>31</v>
      </c>
      <c r="J17" s="16">
        <v>13</v>
      </c>
      <c r="K17" s="16" t="str">
        <f t="shared" si="1"/>
        <v>Short</v>
      </c>
      <c r="L17" s="4" t="s">
        <v>41</v>
      </c>
      <c r="M17" s="4" t="s">
        <v>41</v>
      </c>
      <c r="N17" s="4" t="s">
        <v>41</v>
      </c>
      <c r="O17" s="4" t="s">
        <v>41</v>
      </c>
      <c r="P17" s="4" t="s">
        <v>41</v>
      </c>
      <c r="Q17" s="4" t="s">
        <v>41</v>
      </c>
      <c r="R17" s="4" t="s">
        <v>41</v>
      </c>
      <c r="S17" s="4" t="s">
        <v>41</v>
      </c>
      <c r="T17" s="4" t="s">
        <v>41</v>
      </c>
      <c r="U17" s="4" t="s">
        <v>41</v>
      </c>
      <c r="V17" s="4" t="s">
        <v>41</v>
      </c>
      <c r="W17" s="4" t="s">
        <v>41</v>
      </c>
      <c r="X17" s="4">
        <v>88</v>
      </c>
      <c r="Y17" s="4">
        <v>2.17</v>
      </c>
      <c r="Z17" s="4" t="s">
        <v>36</v>
      </c>
      <c r="AA17" s="4">
        <v>0.22</v>
      </c>
      <c r="AB17" s="4" t="s">
        <v>41</v>
      </c>
      <c r="AC17" s="4" t="s">
        <v>41</v>
      </c>
      <c r="AD17" s="4">
        <v>93</v>
      </c>
      <c r="AE17" s="4">
        <v>4.0999999999999996</v>
      </c>
      <c r="AF17" s="4" t="s">
        <v>36</v>
      </c>
      <c r="AG17" s="4">
        <v>0.21</v>
      </c>
      <c r="AH17" s="4" t="s">
        <v>41</v>
      </c>
      <c r="AI17" s="4" t="s">
        <v>41</v>
      </c>
      <c r="AJ17" s="4" t="s">
        <v>41</v>
      </c>
      <c r="AK17" s="4" t="s">
        <v>41</v>
      </c>
      <c r="AL17" s="4" t="s">
        <v>41</v>
      </c>
      <c r="AM17" s="4" t="s">
        <v>41</v>
      </c>
      <c r="AN17" s="4" t="s">
        <v>41</v>
      </c>
      <c r="AO17" s="4" t="s">
        <v>41</v>
      </c>
      <c r="AP17" s="4" t="s">
        <v>41</v>
      </c>
      <c r="AQ17" s="4" t="s">
        <v>41</v>
      </c>
      <c r="AR17" s="4" t="s">
        <v>41</v>
      </c>
      <c r="AS17" s="4" t="s">
        <v>41</v>
      </c>
      <c r="AT17" s="4" t="s">
        <v>41</v>
      </c>
      <c r="AU17" s="4" t="s">
        <v>41</v>
      </c>
      <c r="AV17" s="4">
        <v>88</v>
      </c>
      <c r="AW17" s="4">
        <v>93</v>
      </c>
      <c r="AX17" s="4" t="s">
        <v>297</v>
      </c>
      <c r="AY17" s="4">
        <v>-1.93</v>
      </c>
      <c r="AZ17" s="4" t="s">
        <v>48</v>
      </c>
      <c r="BA17" s="4" t="s">
        <v>41</v>
      </c>
      <c r="BB17" s="4">
        <v>-2.52</v>
      </c>
      <c r="BC17" s="4">
        <v>-1.34</v>
      </c>
      <c r="BD17" s="37">
        <v>2.0000000000000001E-4</v>
      </c>
    </row>
    <row r="18" spans="1:56" s="44" customFormat="1" ht="34.5" x14ac:dyDescent="0.35">
      <c r="A18" s="33" t="s">
        <v>199</v>
      </c>
      <c r="B18" s="16" t="s">
        <v>56</v>
      </c>
      <c r="C18" s="16" t="s">
        <v>197</v>
      </c>
      <c r="D18" s="16" t="s">
        <v>61</v>
      </c>
      <c r="E18" s="16" t="s">
        <v>15</v>
      </c>
      <c r="F18" s="16" t="s">
        <v>191</v>
      </c>
      <c r="G18" s="16" t="s">
        <v>15</v>
      </c>
      <c r="H18" s="16" t="s">
        <v>296</v>
      </c>
      <c r="I18" s="16" t="s">
        <v>31</v>
      </c>
      <c r="J18" s="16">
        <v>14</v>
      </c>
      <c r="K18" s="16" t="str">
        <f t="shared" si="1"/>
        <v>Short</v>
      </c>
      <c r="L18" s="4" t="s">
        <v>41</v>
      </c>
      <c r="M18" s="4" t="s">
        <v>41</v>
      </c>
      <c r="N18" s="4" t="s">
        <v>41</v>
      </c>
      <c r="O18" s="4" t="s">
        <v>41</v>
      </c>
      <c r="P18" s="4" t="s">
        <v>41</v>
      </c>
      <c r="Q18" s="4" t="s">
        <v>41</v>
      </c>
      <c r="R18" s="4" t="s">
        <v>41</v>
      </c>
      <c r="S18" s="4" t="s">
        <v>41</v>
      </c>
      <c r="T18" s="4" t="s">
        <v>41</v>
      </c>
      <c r="U18" s="4" t="s">
        <v>41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107</v>
      </c>
      <c r="AK18" s="4">
        <v>-2.72</v>
      </c>
      <c r="AL18" s="4" t="s">
        <v>36</v>
      </c>
      <c r="AM18" s="4">
        <v>0.21199999999999999</v>
      </c>
      <c r="AN18" s="4" t="s">
        <v>41</v>
      </c>
      <c r="AO18" s="4" t="s">
        <v>41</v>
      </c>
      <c r="AP18" s="4">
        <v>95</v>
      </c>
      <c r="AQ18" s="4">
        <v>-2.04</v>
      </c>
      <c r="AR18" s="4" t="s">
        <v>36</v>
      </c>
      <c r="AS18" s="4">
        <v>0.22500000000000001</v>
      </c>
      <c r="AT18" s="4" t="s">
        <v>41</v>
      </c>
      <c r="AU18" s="4" t="s">
        <v>41</v>
      </c>
      <c r="AV18" s="4">
        <v>107</v>
      </c>
      <c r="AW18" s="4">
        <v>95</v>
      </c>
      <c r="AX18" s="4" t="s">
        <v>200</v>
      </c>
      <c r="AY18" s="4">
        <v>-0.68</v>
      </c>
      <c r="AZ18" s="4" t="s">
        <v>48</v>
      </c>
      <c r="BA18" s="4" t="s">
        <v>41</v>
      </c>
      <c r="BB18" s="4">
        <v>-1.29</v>
      </c>
      <c r="BC18" s="4">
        <v>-7.0000000000000007E-2</v>
      </c>
      <c r="BD18" s="37">
        <v>2.9000000000000001E-2</v>
      </c>
    </row>
    <row r="19" spans="1:56" s="44" customFormat="1" ht="34.5" x14ac:dyDescent="0.35">
      <c r="A19" s="33" t="s">
        <v>199</v>
      </c>
      <c r="B19" s="16" t="s">
        <v>56</v>
      </c>
      <c r="C19" s="16" t="s">
        <v>197</v>
      </c>
      <c r="D19" s="16" t="s">
        <v>61</v>
      </c>
      <c r="E19" s="16" t="s">
        <v>15</v>
      </c>
      <c r="F19" s="16" t="s">
        <v>194</v>
      </c>
      <c r="G19" s="16" t="s">
        <v>15</v>
      </c>
      <c r="H19" s="16" t="s">
        <v>296</v>
      </c>
      <c r="I19" s="16" t="s">
        <v>31</v>
      </c>
      <c r="J19" s="16">
        <v>14</v>
      </c>
      <c r="K19" s="16" t="str">
        <f t="shared" si="1"/>
        <v>Short</v>
      </c>
      <c r="L19" s="4" t="s">
        <v>41</v>
      </c>
      <c r="M19" s="4" t="s">
        <v>41</v>
      </c>
      <c r="N19" s="4" t="s">
        <v>41</v>
      </c>
      <c r="O19" s="4" t="s">
        <v>41</v>
      </c>
      <c r="P19" s="4" t="s">
        <v>41</v>
      </c>
      <c r="Q19" s="4" t="s">
        <v>41</v>
      </c>
      <c r="R19" s="4" t="s">
        <v>41</v>
      </c>
      <c r="S19" s="4" t="s">
        <v>41</v>
      </c>
      <c r="T19" s="4" t="s">
        <v>41</v>
      </c>
      <c r="U19" s="4" t="s">
        <v>41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81</v>
      </c>
      <c r="AK19" s="4">
        <v>-2.58</v>
      </c>
      <c r="AL19" s="4" t="s">
        <v>36</v>
      </c>
      <c r="AM19" s="4">
        <v>0.245</v>
      </c>
      <c r="AN19" s="4" t="s">
        <v>41</v>
      </c>
      <c r="AO19" s="4" t="s">
        <v>41</v>
      </c>
      <c r="AP19" s="4">
        <v>95</v>
      </c>
      <c r="AQ19" s="4">
        <v>-2.04</v>
      </c>
      <c r="AR19" s="4" t="s">
        <v>36</v>
      </c>
      <c r="AS19" s="4">
        <v>0.22500000000000001</v>
      </c>
      <c r="AT19" s="4" t="s">
        <v>41</v>
      </c>
      <c r="AU19" s="4" t="s">
        <v>41</v>
      </c>
      <c r="AV19" s="4">
        <v>82</v>
      </c>
      <c r="AW19" s="4">
        <v>95</v>
      </c>
      <c r="AX19" s="4" t="s">
        <v>200</v>
      </c>
      <c r="AY19" s="4">
        <v>-0.54</v>
      </c>
      <c r="AZ19" s="4" t="s">
        <v>48</v>
      </c>
      <c r="BA19" s="4" t="s">
        <v>41</v>
      </c>
      <c r="BB19" s="4">
        <v>-1.19</v>
      </c>
      <c r="BC19" s="4">
        <v>0.11</v>
      </c>
      <c r="BD19" s="37">
        <v>0.106</v>
      </c>
    </row>
    <row r="20" spans="1:56" s="44" customFormat="1" ht="34.5" x14ac:dyDescent="0.35">
      <c r="A20" s="33" t="s">
        <v>199</v>
      </c>
      <c r="B20" s="16" t="s">
        <v>56</v>
      </c>
      <c r="C20" s="16" t="s">
        <v>197</v>
      </c>
      <c r="D20" s="16" t="s">
        <v>61</v>
      </c>
      <c r="E20" s="16" t="s">
        <v>15</v>
      </c>
      <c r="F20" s="16" t="s">
        <v>195</v>
      </c>
      <c r="G20" s="16" t="s">
        <v>15</v>
      </c>
      <c r="H20" s="16" t="s">
        <v>296</v>
      </c>
      <c r="I20" s="16" t="s">
        <v>31</v>
      </c>
      <c r="J20" s="16">
        <v>14</v>
      </c>
      <c r="K20" s="16" t="str">
        <f t="shared" si="1"/>
        <v>Short</v>
      </c>
      <c r="L20" s="4" t="s">
        <v>41</v>
      </c>
      <c r="M20" s="4" t="s">
        <v>41</v>
      </c>
      <c r="N20" s="4" t="s">
        <v>41</v>
      </c>
      <c r="O20" s="4" t="s">
        <v>41</v>
      </c>
      <c r="P20" s="4" t="s">
        <v>41</v>
      </c>
      <c r="Q20" s="4" t="s">
        <v>41</v>
      </c>
      <c r="R20" s="4" t="s">
        <v>41</v>
      </c>
      <c r="S20" s="4" t="s">
        <v>41</v>
      </c>
      <c r="T20" s="4" t="s">
        <v>41</v>
      </c>
      <c r="U20" s="4" t="s">
        <v>41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>
        <v>86</v>
      </c>
      <c r="AK20" s="4">
        <v>-2.78</v>
      </c>
      <c r="AL20" s="4" t="s">
        <v>284</v>
      </c>
      <c r="AM20" s="4">
        <v>0.23699999999999999</v>
      </c>
      <c r="AN20" s="4" t="s">
        <v>41</v>
      </c>
      <c r="AO20" s="4" t="s">
        <v>41</v>
      </c>
      <c r="AP20" s="4">
        <v>95</v>
      </c>
      <c r="AQ20" s="4">
        <v>-2.04</v>
      </c>
      <c r="AR20" s="4" t="s">
        <v>36</v>
      </c>
      <c r="AS20" s="4">
        <v>0.22500000000000001</v>
      </c>
      <c r="AT20" s="4" t="s">
        <v>41</v>
      </c>
      <c r="AU20" s="4" t="s">
        <v>41</v>
      </c>
      <c r="AV20" s="4">
        <v>87</v>
      </c>
      <c r="AW20" s="4">
        <v>95</v>
      </c>
      <c r="AX20" s="4" t="s">
        <v>200</v>
      </c>
      <c r="AY20" s="4">
        <v>-0.74</v>
      </c>
      <c r="AZ20" s="4" t="s">
        <v>48</v>
      </c>
      <c r="BA20" s="4" t="s">
        <v>41</v>
      </c>
      <c r="BB20" s="4">
        <v>-1.38</v>
      </c>
      <c r="BC20" s="4">
        <v>-0.1</v>
      </c>
      <c r="BD20" s="37">
        <v>2.4E-2</v>
      </c>
    </row>
    <row r="21" spans="1:56" s="44" customFormat="1" x14ac:dyDescent="0.35">
      <c r="A21" s="33" t="s">
        <v>203</v>
      </c>
      <c r="B21" s="16" t="s">
        <v>56</v>
      </c>
      <c r="C21" s="16" t="s">
        <v>204</v>
      </c>
      <c r="D21" s="16" t="s">
        <v>61</v>
      </c>
      <c r="E21" s="16" t="s">
        <v>15</v>
      </c>
      <c r="F21" s="16" t="s">
        <v>74</v>
      </c>
      <c r="G21" s="16" t="s">
        <v>15</v>
      </c>
      <c r="H21" s="16" t="s">
        <v>296</v>
      </c>
      <c r="I21" s="16" t="s">
        <v>31</v>
      </c>
      <c r="J21" s="16">
        <v>12</v>
      </c>
      <c r="K21" s="16" t="str">
        <f t="shared" si="1"/>
        <v>Short</v>
      </c>
      <c r="L21" s="4">
        <v>132</v>
      </c>
      <c r="M21" s="4">
        <v>5.6</v>
      </c>
      <c r="N21" s="4" t="s">
        <v>41</v>
      </c>
      <c r="O21" s="4" t="s">
        <v>41</v>
      </c>
      <c r="P21" s="4" t="s">
        <v>41</v>
      </c>
      <c r="Q21" s="4" t="s">
        <v>41</v>
      </c>
      <c r="R21" s="4">
        <v>65</v>
      </c>
      <c r="S21" s="4">
        <v>5</v>
      </c>
      <c r="T21" s="4" t="s">
        <v>41</v>
      </c>
      <c r="U21" s="4" t="s">
        <v>41</v>
      </c>
      <c r="V21" s="4" t="s">
        <v>41</v>
      </c>
      <c r="W21" s="4" t="s">
        <v>41</v>
      </c>
      <c r="X21" s="4">
        <v>132</v>
      </c>
      <c r="Y21" s="4">
        <v>2.8</v>
      </c>
      <c r="Z21" s="4" t="s">
        <v>41</v>
      </c>
      <c r="AA21" s="4" t="s">
        <v>41</v>
      </c>
      <c r="AB21" s="4" t="s">
        <v>41</v>
      </c>
      <c r="AC21" s="4" t="s">
        <v>41</v>
      </c>
      <c r="AD21" s="4">
        <v>65</v>
      </c>
      <c r="AE21" s="4">
        <v>4.0999999999999996</v>
      </c>
      <c r="AF21" s="4" t="s">
        <v>41</v>
      </c>
      <c r="AG21" s="4" t="s">
        <v>41</v>
      </c>
      <c r="AH21" s="4" t="s">
        <v>41</v>
      </c>
      <c r="AI21" s="4" t="s">
        <v>41</v>
      </c>
      <c r="AJ21" s="4" t="s">
        <v>41</v>
      </c>
      <c r="AK21" s="4" t="s">
        <v>41</v>
      </c>
      <c r="AL21" s="4" t="s">
        <v>41</v>
      </c>
      <c r="AM21" s="4" t="s">
        <v>41</v>
      </c>
      <c r="AN21" s="4" t="s">
        <v>41</v>
      </c>
      <c r="AO21" s="4" t="s">
        <v>41</v>
      </c>
      <c r="AP21" s="4" t="s">
        <v>41</v>
      </c>
      <c r="AQ21" s="4" t="s">
        <v>41</v>
      </c>
      <c r="AR21" s="4" t="s">
        <v>41</v>
      </c>
      <c r="AS21" s="4" t="s">
        <v>41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52</v>
      </c>
      <c r="AY21" s="4" t="s">
        <v>41</v>
      </c>
      <c r="AZ21" s="4" t="s">
        <v>41</v>
      </c>
      <c r="BA21" s="4" t="s">
        <v>41</v>
      </c>
      <c r="BB21" s="4" t="s">
        <v>41</v>
      </c>
      <c r="BC21" s="4" t="s">
        <v>41</v>
      </c>
      <c r="BD21" s="37" t="s">
        <v>299</v>
      </c>
    </row>
    <row r="22" spans="1:56" s="44" customFormat="1" x14ac:dyDescent="0.35">
      <c r="A22" s="33" t="s">
        <v>203</v>
      </c>
      <c r="B22" s="16" t="s">
        <v>56</v>
      </c>
      <c r="C22" s="16" t="s">
        <v>204</v>
      </c>
      <c r="D22" s="16" t="s">
        <v>61</v>
      </c>
      <c r="E22" s="16" t="s">
        <v>15</v>
      </c>
      <c r="F22" s="16" t="s">
        <v>533</v>
      </c>
      <c r="G22" s="16" t="s">
        <v>15</v>
      </c>
      <c r="H22" s="16" t="s">
        <v>296</v>
      </c>
      <c r="I22" s="16" t="s">
        <v>31</v>
      </c>
      <c r="J22" s="16">
        <v>12</v>
      </c>
      <c r="K22" s="16" t="str">
        <f t="shared" si="1"/>
        <v>Short</v>
      </c>
      <c r="L22" s="4">
        <v>141</v>
      </c>
      <c r="M22" s="4">
        <v>5.5</v>
      </c>
      <c r="N22" s="4" t="s">
        <v>41</v>
      </c>
      <c r="O22" s="4" t="s">
        <v>41</v>
      </c>
      <c r="P22" s="4" t="s">
        <v>41</v>
      </c>
      <c r="Q22" s="4" t="s">
        <v>41</v>
      </c>
      <c r="R22" s="4">
        <v>65</v>
      </c>
      <c r="S22" s="4">
        <v>5</v>
      </c>
      <c r="T22" s="4" t="s">
        <v>41</v>
      </c>
      <c r="U22" s="4" t="s">
        <v>41</v>
      </c>
      <c r="V22" s="4" t="s">
        <v>41</v>
      </c>
      <c r="W22" s="4" t="s">
        <v>41</v>
      </c>
      <c r="X22" s="4">
        <v>141</v>
      </c>
      <c r="Y22" s="4">
        <v>2.6</v>
      </c>
      <c r="Z22" s="4" t="s">
        <v>41</v>
      </c>
      <c r="AA22" s="4" t="s">
        <v>41</v>
      </c>
      <c r="AB22" s="4" t="s">
        <v>41</v>
      </c>
      <c r="AC22" s="4" t="s">
        <v>41</v>
      </c>
      <c r="AD22" s="4">
        <v>65</v>
      </c>
      <c r="AE22" s="4">
        <v>4.0999999999999996</v>
      </c>
      <c r="AF22" s="4" t="s">
        <v>41</v>
      </c>
      <c r="AG22" s="4" t="s">
        <v>41</v>
      </c>
      <c r="AH22" s="4" t="s">
        <v>41</v>
      </c>
      <c r="AI22" s="4" t="s">
        <v>41</v>
      </c>
      <c r="AJ22" s="4" t="s">
        <v>41</v>
      </c>
      <c r="AK22" s="4" t="s">
        <v>41</v>
      </c>
      <c r="AL22" s="4" t="s">
        <v>41</v>
      </c>
      <c r="AM22" s="4" t="s">
        <v>41</v>
      </c>
      <c r="AN22" s="4" t="s">
        <v>41</v>
      </c>
      <c r="AO22" s="4" t="s">
        <v>41</v>
      </c>
      <c r="AP22" s="4" t="s">
        <v>41</v>
      </c>
      <c r="AQ22" s="4" t="s">
        <v>41</v>
      </c>
      <c r="AR22" s="4" t="s">
        <v>41</v>
      </c>
      <c r="AS22" s="4" t="s">
        <v>41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52</v>
      </c>
      <c r="AY22" s="4" t="s">
        <v>41</v>
      </c>
      <c r="AZ22" s="4" t="s">
        <v>41</v>
      </c>
      <c r="BA22" s="4" t="s">
        <v>41</v>
      </c>
      <c r="BB22" s="4" t="s">
        <v>41</v>
      </c>
      <c r="BC22" s="4" t="s">
        <v>41</v>
      </c>
      <c r="BD22" s="37" t="s">
        <v>299</v>
      </c>
    </row>
    <row r="23" spans="1:56" s="44" customFormat="1" ht="23" x14ac:dyDescent="0.35">
      <c r="A23" s="33" t="s">
        <v>206</v>
      </c>
      <c r="B23" s="16" t="s">
        <v>56</v>
      </c>
      <c r="C23" s="16" t="s">
        <v>207</v>
      </c>
      <c r="D23" s="16" t="s">
        <v>61</v>
      </c>
      <c r="E23" s="16" t="s">
        <v>15</v>
      </c>
      <c r="F23" s="16" t="s">
        <v>520</v>
      </c>
      <c r="G23" s="16" t="s">
        <v>15</v>
      </c>
      <c r="H23" s="16" t="s">
        <v>296</v>
      </c>
      <c r="I23" s="16" t="s">
        <v>31</v>
      </c>
      <c r="J23" s="16">
        <v>12</v>
      </c>
      <c r="K23" s="16" t="str">
        <f t="shared" si="1"/>
        <v>Short</v>
      </c>
      <c r="L23" s="4">
        <v>69</v>
      </c>
      <c r="M23" s="4">
        <v>4.22</v>
      </c>
      <c r="N23" s="4" t="s">
        <v>35</v>
      </c>
      <c r="O23" s="4">
        <v>2.6</v>
      </c>
      <c r="P23" s="4" t="s">
        <v>41</v>
      </c>
      <c r="Q23" s="4" t="s">
        <v>41</v>
      </c>
      <c r="R23" s="4">
        <v>66</v>
      </c>
      <c r="S23" s="4">
        <v>4.9800000000000004</v>
      </c>
      <c r="T23" s="4" t="s">
        <v>35</v>
      </c>
      <c r="U23" s="4">
        <v>2.6</v>
      </c>
      <c r="V23" s="4" t="s">
        <v>41</v>
      </c>
      <c r="W23" s="4" t="s">
        <v>41</v>
      </c>
      <c r="X23" s="4">
        <v>69</v>
      </c>
      <c r="Y23" s="4">
        <v>2.79</v>
      </c>
      <c r="Z23" s="4" t="s">
        <v>35</v>
      </c>
      <c r="AA23" s="4">
        <v>2.5</v>
      </c>
      <c r="AB23" s="4" t="s">
        <v>41</v>
      </c>
      <c r="AC23" s="4" t="s">
        <v>41</v>
      </c>
      <c r="AD23" s="4">
        <v>66</v>
      </c>
      <c r="AE23" s="4">
        <v>4.71</v>
      </c>
      <c r="AF23" s="4" t="s">
        <v>35</v>
      </c>
      <c r="AG23" s="4">
        <v>2.7</v>
      </c>
      <c r="AH23" s="4" t="s">
        <v>41</v>
      </c>
      <c r="AI23" s="4" t="s">
        <v>41</v>
      </c>
      <c r="AJ23" s="4" t="s">
        <v>41</v>
      </c>
      <c r="AK23" s="4" t="s">
        <v>41</v>
      </c>
      <c r="AL23" s="4" t="s">
        <v>41</v>
      </c>
      <c r="AM23" s="4" t="s">
        <v>41</v>
      </c>
      <c r="AN23" s="4" t="s">
        <v>41</v>
      </c>
      <c r="AO23" s="4" t="s">
        <v>41</v>
      </c>
      <c r="AP23" s="4" t="s">
        <v>41</v>
      </c>
      <c r="AQ23" s="4" t="s">
        <v>41</v>
      </c>
      <c r="AR23" s="4" t="s">
        <v>41</v>
      </c>
      <c r="AS23" s="4" t="s">
        <v>41</v>
      </c>
      <c r="AT23" s="4" t="s">
        <v>41</v>
      </c>
      <c r="AU23" s="4" t="s">
        <v>41</v>
      </c>
      <c r="AV23" s="4">
        <v>69</v>
      </c>
      <c r="AW23" s="4">
        <v>66</v>
      </c>
      <c r="AX23" s="4" t="s">
        <v>288</v>
      </c>
      <c r="AY23" s="4">
        <v>-1.37</v>
      </c>
      <c r="AZ23" s="4" t="s">
        <v>48</v>
      </c>
      <c r="BA23" s="4" t="s">
        <v>41</v>
      </c>
      <c r="BB23" s="4">
        <v>-1.97</v>
      </c>
      <c r="BC23" s="4">
        <v>-0.77</v>
      </c>
      <c r="BD23" s="37" t="s">
        <v>50</v>
      </c>
    </row>
    <row r="24" spans="1:56" s="44" customFormat="1" x14ac:dyDescent="0.35">
      <c r="A24" s="33" t="s">
        <v>187</v>
      </c>
      <c r="B24" s="16" t="s">
        <v>63</v>
      </c>
      <c r="C24" s="16" t="s">
        <v>207</v>
      </c>
      <c r="D24" s="16" t="s">
        <v>61</v>
      </c>
      <c r="E24" s="16" t="s">
        <v>15</v>
      </c>
      <c r="F24" s="16" t="s">
        <v>517</v>
      </c>
      <c r="G24" s="16" t="s">
        <v>15</v>
      </c>
      <c r="H24" s="16" t="s">
        <v>296</v>
      </c>
      <c r="I24" s="16" t="s">
        <v>31</v>
      </c>
      <c r="J24" s="16">
        <v>12</v>
      </c>
      <c r="K24" s="16" t="str">
        <f t="shared" si="1"/>
        <v>Short</v>
      </c>
      <c r="L24" s="4" t="s">
        <v>41</v>
      </c>
      <c r="M24" s="4" t="s">
        <v>41</v>
      </c>
      <c r="N24" s="4" t="s">
        <v>41</v>
      </c>
      <c r="O24" s="4" t="s">
        <v>41</v>
      </c>
      <c r="P24" s="4" t="s">
        <v>41</v>
      </c>
      <c r="Q24" s="4" t="s">
        <v>41</v>
      </c>
      <c r="R24" s="4" t="s">
        <v>41</v>
      </c>
      <c r="S24" s="4" t="s">
        <v>41</v>
      </c>
      <c r="T24" s="4" t="s">
        <v>41</v>
      </c>
      <c r="U24" s="4" t="s">
        <v>41</v>
      </c>
      <c r="V24" s="4" t="s">
        <v>41</v>
      </c>
      <c r="W24" s="4" t="s">
        <v>41</v>
      </c>
      <c r="X24" s="4" t="s">
        <v>41</v>
      </c>
      <c r="Y24" s="4" t="s">
        <v>41</v>
      </c>
      <c r="Z24" s="4" t="s">
        <v>41</v>
      </c>
      <c r="AA24" s="4" t="s">
        <v>41</v>
      </c>
      <c r="AB24" s="4" t="s">
        <v>41</v>
      </c>
      <c r="AC24" s="4" t="s">
        <v>41</v>
      </c>
      <c r="AD24" s="4" t="s">
        <v>41</v>
      </c>
      <c r="AE24" s="4" t="s">
        <v>41</v>
      </c>
      <c r="AF24" s="4" t="s">
        <v>41</v>
      </c>
      <c r="AG24" s="4" t="s">
        <v>41</v>
      </c>
      <c r="AH24" s="4" t="s">
        <v>41</v>
      </c>
      <c r="AI24" s="4" t="s">
        <v>41</v>
      </c>
      <c r="AJ24" s="4">
        <v>140</v>
      </c>
      <c r="AK24" s="4">
        <v>-2.5299999999999998</v>
      </c>
      <c r="AL24" s="4" t="s">
        <v>36</v>
      </c>
      <c r="AM24" s="4">
        <v>0.2</v>
      </c>
      <c r="AN24" s="4" t="s">
        <v>41</v>
      </c>
      <c r="AO24" s="4" t="s">
        <v>41</v>
      </c>
      <c r="AP24" s="4">
        <v>140</v>
      </c>
      <c r="AQ24" s="4">
        <v>-2.34</v>
      </c>
      <c r="AR24" s="4" t="s">
        <v>36</v>
      </c>
      <c r="AS24" s="4">
        <v>0.2</v>
      </c>
      <c r="AT24" s="4" t="s">
        <v>41</v>
      </c>
      <c r="AU24" s="4" t="s">
        <v>41</v>
      </c>
      <c r="AV24" s="4">
        <v>140</v>
      </c>
      <c r="AW24" s="4">
        <v>140</v>
      </c>
      <c r="AX24" s="4" t="s">
        <v>82</v>
      </c>
      <c r="AY24" s="4">
        <v>-0.19</v>
      </c>
      <c r="AZ24" s="4" t="s">
        <v>48</v>
      </c>
      <c r="BA24" s="4" t="s">
        <v>41</v>
      </c>
      <c r="BB24" s="4">
        <v>-0.73</v>
      </c>
      <c r="BC24" s="4">
        <v>0.34</v>
      </c>
      <c r="BD24" s="37">
        <v>0.47760000000000002</v>
      </c>
    </row>
    <row r="25" spans="1:56" s="44" customFormat="1" ht="46" x14ac:dyDescent="0.35">
      <c r="A25" s="33" t="s">
        <v>210</v>
      </c>
      <c r="B25" s="16" t="s">
        <v>56</v>
      </c>
      <c r="C25" s="16" t="s">
        <v>207</v>
      </c>
      <c r="D25" s="16" t="s">
        <v>61</v>
      </c>
      <c r="E25" s="16" t="s">
        <v>15</v>
      </c>
      <c r="F25" s="16" t="s">
        <v>531</v>
      </c>
      <c r="G25" s="16" t="s">
        <v>15</v>
      </c>
      <c r="H25" s="16" t="s">
        <v>296</v>
      </c>
      <c r="I25" s="16" t="s">
        <v>31</v>
      </c>
      <c r="J25" s="16">
        <v>12</v>
      </c>
      <c r="K25" s="16" t="str">
        <f t="shared" si="1"/>
        <v>Short</v>
      </c>
      <c r="L25" s="4" t="s">
        <v>41</v>
      </c>
      <c r="M25" s="4" t="s">
        <v>41</v>
      </c>
      <c r="N25" s="4" t="s">
        <v>41</v>
      </c>
      <c r="O25" s="4" t="s">
        <v>41</v>
      </c>
      <c r="P25" s="4" t="s">
        <v>41</v>
      </c>
      <c r="Q25" s="4" t="s">
        <v>41</v>
      </c>
      <c r="R25" s="4" t="s">
        <v>41</v>
      </c>
      <c r="S25" s="4" t="s">
        <v>41</v>
      </c>
      <c r="T25" s="4" t="s">
        <v>41</v>
      </c>
      <c r="U25" s="4" t="s">
        <v>41</v>
      </c>
      <c r="V25" s="4" t="s">
        <v>41</v>
      </c>
      <c r="W25" s="4" t="s">
        <v>41</v>
      </c>
      <c r="X25" s="4">
        <v>108</v>
      </c>
      <c r="Y25" s="4">
        <v>3</v>
      </c>
      <c r="Z25" s="4" t="s">
        <v>36</v>
      </c>
      <c r="AA25" s="4">
        <v>0.19</v>
      </c>
      <c r="AB25" s="4" t="s">
        <v>41</v>
      </c>
      <c r="AC25" s="4" t="s">
        <v>41</v>
      </c>
      <c r="AD25" s="4">
        <v>108</v>
      </c>
      <c r="AE25" s="4">
        <v>3.1</v>
      </c>
      <c r="AF25" s="4" t="s">
        <v>36</v>
      </c>
      <c r="AG25" s="4">
        <v>0.19</v>
      </c>
      <c r="AH25" s="4" t="s">
        <v>41</v>
      </c>
      <c r="AI25" s="4" t="s">
        <v>41</v>
      </c>
      <c r="AJ25" s="4" t="s">
        <v>41</v>
      </c>
      <c r="AK25" s="4" t="s">
        <v>41</v>
      </c>
      <c r="AL25" s="4" t="s">
        <v>41</v>
      </c>
      <c r="AM25" s="4" t="s">
        <v>41</v>
      </c>
      <c r="AN25" s="4" t="s">
        <v>41</v>
      </c>
      <c r="AO25" s="4" t="s">
        <v>41</v>
      </c>
      <c r="AP25" s="4" t="s">
        <v>41</v>
      </c>
      <c r="AQ25" s="4" t="s">
        <v>41</v>
      </c>
      <c r="AR25" s="4" t="s">
        <v>41</v>
      </c>
      <c r="AS25" s="4" t="s">
        <v>41</v>
      </c>
      <c r="AT25" s="4" t="s">
        <v>41</v>
      </c>
      <c r="AU25" s="4" t="s">
        <v>41</v>
      </c>
      <c r="AV25" s="4">
        <v>108</v>
      </c>
      <c r="AW25" s="4">
        <v>108</v>
      </c>
      <c r="AX25" s="4" t="s">
        <v>536</v>
      </c>
      <c r="AY25" s="4">
        <v>-0.1</v>
      </c>
      <c r="AZ25" s="4" t="s">
        <v>300</v>
      </c>
      <c r="BA25" s="4" t="s">
        <v>41</v>
      </c>
      <c r="BB25" s="4">
        <v>-0.6</v>
      </c>
      <c r="BC25" s="4">
        <v>0.4</v>
      </c>
      <c r="BD25" s="37">
        <v>0.627</v>
      </c>
    </row>
    <row r="26" spans="1:56" s="44" customFormat="1" ht="46" x14ac:dyDescent="0.35">
      <c r="A26" s="33" t="s">
        <v>211</v>
      </c>
      <c r="B26" s="16" t="s">
        <v>63</v>
      </c>
      <c r="C26" s="16" t="s">
        <v>207</v>
      </c>
      <c r="D26" s="16" t="s">
        <v>61</v>
      </c>
      <c r="E26" s="16" t="s">
        <v>15</v>
      </c>
      <c r="F26" s="16" t="s">
        <v>522</v>
      </c>
      <c r="G26" s="16" t="s">
        <v>15</v>
      </c>
      <c r="H26" s="16" t="s">
        <v>296</v>
      </c>
      <c r="I26" s="16" t="s">
        <v>31</v>
      </c>
      <c r="J26" s="16">
        <v>17</v>
      </c>
      <c r="K26" s="16" t="str">
        <f t="shared" si="1"/>
        <v>Short</v>
      </c>
      <c r="L26" s="4">
        <v>105</v>
      </c>
      <c r="M26" s="4">
        <v>4.9000000000000004</v>
      </c>
      <c r="N26" s="4" t="s">
        <v>35</v>
      </c>
      <c r="O26" s="4">
        <v>2.48</v>
      </c>
      <c r="P26" s="4" t="s">
        <v>41</v>
      </c>
      <c r="Q26" s="4" t="s">
        <v>41</v>
      </c>
      <c r="R26" s="4">
        <v>106</v>
      </c>
      <c r="S26" s="4">
        <v>5.2</v>
      </c>
      <c r="T26" s="4" t="s">
        <v>35</v>
      </c>
      <c r="U26" s="4">
        <v>2.2400000000000002</v>
      </c>
      <c r="V26" s="4" t="s">
        <v>41</v>
      </c>
      <c r="W26" s="4" t="s">
        <v>41</v>
      </c>
      <c r="X26" s="4" t="s">
        <v>41</v>
      </c>
      <c r="Y26" s="4" t="s">
        <v>41</v>
      </c>
      <c r="Z26" s="4" t="s">
        <v>41</v>
      </c>
      <c r="AA26" s="4" t="s">
        <v>41</v>
      </c>
      <c r="AB26" s="4" t="s">
        <v>41</v>
      </c>
      <c r="AC26" s="4" t="s">
        <v>41</v>
      </c>
      <c r="AD26" s="4" t="s">
        <v>41</v>
      </c>
      <c r="AE26" s="4" t="s">
        <v>41</v>
      </c>
      <c r="AF26" s="4" t="s">
        <v>41</v>
      </c>
      <c r="AG26" s="4" t="s">
        <v>41</v>
      </c>
      <c r="AH26" s="4" t="s">
        <v>41</v>
      </c>
      <c r="AI26" s="4" t="s">
        <v>41</v>
      </c>
      <c r="AJ26" s="4">
        <v>105</v>
      </c>
      <c r="AK26" s="4">
        <v>-2.1</v>
      </c>
      <c r="AL26" s="4" t="s">
        <v>36</v>
      </c>
      <c r="AM26" s="4">
        <v>0.21</v>
      </c>
      <c r="AN26" s="4" t="s">
        <v>41</v>
      </c>
      <c r="AO26" s="4" t="s">
        <v>41</v>
      </c>
      <c r="AP26" s="4">
        <v>104</v>
      </c>
      <c r="AQ26" s="4">
        <v>-1.02</v>
      </c>
      <c r="AR26" s="4" t="s">
        <v>36</v>
      </c>
      <c r="AS26" s="4">
        <v>0.2</v>
      </c>
      <c r="AT26" s="4" t="s">
        <v>41</v>
      </c>
      <c r="AU26" s="4" t="s">
        <v>41</v>
      </c>
      <c r="AV26" s="4">
        <v>105</v>
      </c>
      <c r="AW26" s="4">
        <v>104</v>
      </c>
      <c r="AX26" s="4" t="s">
        <v>290</v>
      </c>
      <c r="AY26" s="4">
        <v>-1.08</v>
      </c>
      <c r="AZ26" s="4" t="s">
        <v>291</v>
      </c>
      <c r="BA26" s="4">
        <v>0.26</v>
      </c>
      <c r="BB26" s="4">
        <v>-1.6</v>
      </c>
      <c r="BC26" s="4">
        <v>-0.56000000000000005</v>
      </c>
      <c r="BD26" s="37" t="s">
        <v>50</v>
      </c>
    </row>
    <row r="27" spans="1:56" s="44" customFormat="1" x14ac:dyDescent="0.35">
      <c r="A27" s="33" t="s">
        <v>213</v>
      </c>
      <c r="B27" s="16" t="s">
        <v>56</v>
      </c>
      <c r="C27" s="16" t="s">
        <v>207</v>
      </c>
      <c r="D27" s="16" t="s">
        <v>61</v>
      </c>
      <c r="E27" s="16" t="s">
        <v>15</v>
      </c>
      <c r="F27" s="16" t="s">
        <v>532</v>
      </c>
      <c r="G27" s="16" t="s">
        <v>15</v>
      </c>
      <c r="H27" s="16" t="s">
        <v>301</v>
      </c>
      <c r="I27" s="16" t="s">
        <v>31</v>
      </c>
      <c r="J27" s="16">
        <v>17</v>
      </c>
      <c r="K27" s="16" t="str">
        <f t="shared" si="1"/>
        <v>Short</v>
      </c>
      <c r="L27" s="4">
        <v>183</v>
      </c>
      <c r="M27" s="4">
        <v>6.55</v>
      </c>
      <c r="N27" s="4" t="s">
        <v>35</v>
      </c>
      <c r="O27" s="4">
        <v>1.643</v>
      </c>
      <c r="P27" s="4" t="s">
        <v>41</v>
      </c>
      <c r="Q27" s="4" t="s">
        <v>41</v>
      </c>
      <c r="R27" s="4">
        <v>191</v>
      </c>
      <c r="S27" s="4">
        <v>6.7</v>
      </c>
      <c r="T27" s="4" t="s">
        <v>35</v>
      </c>
      <c r="U27" s="4">
        <v>1.456</v>
      </c>
      <c r="V27" s="4" t="s">
        <v>41</v>
      </c>
      <c r="W27" s="4" t="s">
        <v>41</v>
      </c>
      <c r="X27" s="4" t="s">
        <v>41</v>
      </c>
      <c r="Y27" s="4" t="s">
        <v>41</v>
      </c>
      <c r="Z27" s="4" t="s">
        <v>41</v>
      </c>
      <c r="AA27" s="4" t="s">
        <v>41</v>
      </c>
      <c r="AB27" s="4" t="s">
        <v>41</v>
      </c>
      <c r="AC27" s="4" t="s">
        <v>41</v>
      </c>
      <c r="AD27" s="4" t="s">
        <v>41</v>
      </c>
      <c r="AE27" s="4" t="s">
        <v>41</v>
      </c>
      <c r="AF27" s="4" t="s">
        <v>41</v>
      </c>
      <c r="AG27" s="4" t="s">
        <v>41</v>
      </c>
      <c r="AH27" s="4" t="s">
        <v>41</v>
      </c>
      <c r="AI27" s="4" t="s">
        <v>41</v>
      </c>
      <c r="AJ27" s="4">
        <v>183</v>
      </c>
      <c r="AK27" s="4">
        <v>-2.4</v>
      </c>
      <c r="AL27" s="4" t="s">
        <v>35</v>
      </c>
      <c r="AM27" s="4">
        <v>2.323</v>
      </c>
      <c r="AN27" s="4" t="s">
        <v>41</v>
      </c>
      <c r="AO27" s="4" t="s">
        <v>41</v>
      </c>
      <c r="AP27" s="4">
        <v>189</v>
      </c>
      <c r="AQ27" s="4">
        <v>-2.4300000000000002</v>
      </c>
      <c r="AR27" s="4" t="s">
        <v>35</v>
      </c>
      <c r="AS27" s="4">
        <v>2.2959999999999998</v>
      </c>
      <c r="AT27" s="4" t="s">
        <v>41</v>
      </c>
      <c r="AU27" s="4" t="s">
        <v>41</v>
      </c>
      <c r="AV27" s="4">
        <v>183</v>
      </c>
      <c r="AW27" s="4">
        <v>189</v>
      </c>
      <c r="AX27" s="4" t="s">
        <v>82</v>
      </c>
      <c r="AY27" s="4">
        <v>-0.04</v>
      </c>
      <c r="AZ27" s="4" t="s">
        <v>48</v>
      </c>
      <c r="BA27" s="4" t="s">
        <v>41</v>
      </c>
      <c r="BB27" s="4">
        <v>-0.43</v>
      </c>
      <c r="BC27" s="4">
        <v>0.35</v>
      </c>
      <c r="BD27" s="37">
        <v>0.84</v>
      </c>
    </row>
    <row r="28" spans="1:56" s="44" customFormat="1" ht="57.5" x14ac:dyDescent="0.35">
      <c r="A28" s="33" t="s">
        <v>215</v>
      </c>
      <c r="B28" s="16" t="s">
        <v>56</v>
      </c>
      <c r="C28" s="16" t="s">
        <v>207</v>
      </c>
      <c r="D28" s="16" t="s">
        <v>61</v>
      </c>
      <c r="E28" s="16" t="s">
        <v>15</v>
      </c>
      <c r="F28" s="16" t="s">
        <v>532</v>
      </c>
      <c r="G28" s="16" t="s">
        <v>15</v>
      </c>
      <c r="H28" s="16" t="s">
        <v>296</v>
      </c>
      <c r="I28" s="16" t="s">
        <v>31</v>
      </c>
      <c r="J28" s="16">
        <v>15</v>
      </c>
      <c r="K28" s="16" t="str">
        <f t="shared" si="1"/>
        <v>Short</v>
      </c>
      <c r="L28" s="4">
        <v>274</v>
      </c>
      <c r="M28" s="4">
        <v>4.97</v>
      </c>
      <c r="N28" s="4" t="s">
        <v>35</v>
      </c>
      <c r="O28" s="4">
        <v>2.2999999999999998</v>
      </c>
      <c r="P28" s="4" t="s">
        <v>41</v>
      </c>
      <c r="Q28" s="4" t="s">
        <v>41</v>
      </c>
      <c r="R28" s="4">
        <v>265</v>
      </c>
      <c r="S28" s="4">
        <v>4.99</v>
      </c>
      <c r="T28" s="4" t="s">
        <v>35</v>
      </c>
      <c r="U28" s="4">
        <v>2.27</v>
      </c>
      <c r="V28" s="4" t="s">
        <v>41</v>
      </c>
      <c r="W28" s="4" t="s">
        <v>41</v>
      </c>
      <c r="X28" s="4" t="s">
        <v>41</v>
      </c>
      <c r="Y28" s="4" t="s">
        <v>41</v>
      </c>
      <c r="Z28" s="4" t="s">
        <v>41</v>
      </c>
      <c r="AA28" s="4" t="s">
        <v>41</v>
      </c>
      <c r="AB28" s="4" t="s">
        <v>41</v>
      </c>
      <c r="AC28" s="4" t="s">
        <v>41</v>
      </c>
      <c r="AD28" s="4" t="s">
        <v>41</v>
      </c>
      <c r="AE28" s="4" t="s">
        <v>41</v>
      </c>
      <c r="AF28" s="4" t="s">
        <v>41</v>
      </c>
      <c r="AG28" s="4" t="s">
        <v>41</v>
      </c>
      <c r="AH28" s="4" t="s">
        <v>41</v>
      </c>
      <c r="AI28" s="4" t="s">
        <v>41</v>
      </c>
      <c r="AJ28" s="4">
        <v>274</v>
      </c>
      <c r="AK28" s="4">
        <v>-2.29</v>
      </c>
      <c r="AL28" s="4" t="s">
        <v>36</v>
      </c>
      <c r="AM28" s="4">
        <v>0.11</v>
      </c>
      <c r="AN28" s="4">
        <v>-2.5099999999999998</v>
      </c>
      <c r="AO28" s="4">
        <v>-2.0699999999999998</v>
      </c>
      <c r="AP28" s="4">
        <v>265</v>
      </c>
      <c r="AQ28" s="4">
        <v>-1.86</v>
      </c>
      <c r="AR28" s="4" t="s">
        <v>36</v>
      </c>
      <c r="AS28" s="4">
        <v>0.11</v>
      </c>
      <c r="AT28" s="4">
        <v>-2.08</v>
      </c>
      <c r="AU28" s="4">
        <v>-1.63</v>
      </c>
      <c r="AV28" s="4">
        <v>274</v>
      </c>
      <c r="AW28" s="4">
        <v>265</v>
      </c>
      <c r="AX28" s="4" t="s">
        <v>302</v>
      </c>
      <c r="AY28" s="4">
        <v>-0.43</v>
      </c>
      <c r="AZ28" s="4" t="s">
        <v>212</v>
      </c>
      <c r="BA28" s="4">
        <v>0.15</v>
      </c>
      <c r="BB28" s="4">
        <v>-0.71</v>
      </c>
      <c r="BC28" s="4">
        <v>-0.14000000000000001</v>
      </c>
      <c r="BD28" s="37">
        <v>3.0999999999999999E-3</v>
      </c>
    </row>
    <row r="29" spans="1:56" s="44" customFormat="1" x14ac:dyDescent="0.35">
      <c r="A29" s="33" t="s">
        <v>228</v>
      </c>
      <c r="B29" s="16" t="s">
        <v>56</v>
      </c>
      <c r="C29" s="16" t="s">
        <v>181</v>
      </c>
      <c r="D29" s="16" t="s">
        <v>2</v>
      </c>
      <c r="E29" s="16" t="s">
        <v>15</v>
      </c>
      <c r="F29" s="16" t="s">
        <v>18</v>
      </c>
      <c r="G29" s="16" t="s">
        <v>15</v>
      </c>
      <c r="H29" s="16" t="s">
        <v>107</v>
      </c>
      <c r="I29" s="16" t="s">
        <v>31</v>
      </c>
      <c r="J29" s="16">
        <v>12</v>
      </c>
      <c r="K29" s="16" t="str">
        <f t="shared" ref="K29:K32" si="2">IF(J29&gt;=52,"Long",IF(J29&gt;=24,"Intermediate",IF(J29&lt;24,"Short")))</f>
        <v>Short</v>
      </c>
      <c r="L29" s="4" t="s">
        <v>41</v>
      </c>
      <c r="M29" s="4" t="s">
        <v>41</v>
      </c>
      <c r="N29" s="4" t="s">
        <v>41</v>
      </c>
      <c r="O29" s="4" t="s">
        <v>41</v>
      </c>
      <c r="P29" s="4" t="s">
        <v>41</v>
      </c>
      <c r="Q29" s="4" t="s">
        <v>41</v>
      </c>
      <c r="R29" s="4" t="s">
        <v>41</v>
      </c>
      <c r="S29" s="4" t="s">
        <v>41</v>
      </c>
      <c r="T29" s="4" t="s">
        <v>41</v>
      </c>
      <c r="U29" s="4" t="s">
        <v>41</v>
      </c>
      <c r="V29" s="4" t="s">
        <v>41</v>
      </c>
      <c r="W29" s="4" t="s">
        <v>41</v>
      </c>
      <c r="X29" s="4" t="s">
        <v>41</v>
      </c>
      <c r="Y29" s="4" t="s">
        <v>41</v>
      </c>
      <c r="Z29" s="4" t="s">
        <v>41</v>
      </c>
      <c r="AA29" s="4" t="s">
        <v>41</v>
      </c>
      <c r="AB29" s="4" t="s">
        <v>41</v>
      </c>
      <c r="AC29" s="4" t="s">
        <v>41</v>
      </c>
      <c r="AD29" s="4" t="s">
        <v>41</v>
      </c>
      <c r="AE29" s="4" t="s">
        <v>41</v>
      </c>
      <c r="AF29" s="4" t="s">
        <v>41</v>
      </c>
      <c r="AG29" s="4" t="s">
        <v>41</v>
      </c>
      <c r="AH29" s="4" t="s">
        <v>41</v>
      </c>
      <c r="AI29" s="4" t="s">
        <v>41</v>
      </c>
      <c r="AJ29" s="4">
        <v>108</v>
      </c>
      <c r="AK29" s="4">
        <v>-3.3</v>
      </c>
      <c r="AL29" s="4" t="s">
        <v>36</v>
      </c>
      <c r="AM29" s="4">
        <v>0.23</v>
      </c>
      <c r="AN29" s="4" t="s">
        <v>41</v>
      </c>
      <c r="AO29" s="4" t="s">
        <v>41</v>
      </c>
      <c r="AP29" s="4">
        <v>108</v>
      </c>
      <c r="AQ29" s="4">
        <v>-2.25</v>
      </c>
      <c r="AR29" s="4" t="s">
        <v>36</v>
      </c>
      <c r="AS29" s="4">
        <v>0.24</v>
      </c>
      <c r="AT29" s="4" t="s">
        <v>41</v>
      </c>
      <c r="AU29" s="4" t="s">
        <v>41</v>
      </c>
      <c r="AV29" s="4">
        <v>108</v>
      </c>
      <c r="AW29" s="4">
        <v>108</v>
      </c>
      <c r="AX29" s="4" t="s">
        <v>82</v>
      </c>
      <c r="AY29" s="4">
        <v>-1.04</v>
      </c>
      <c r="AZ29" s="4" t="s">
        <v>48</v>
      </c>
      <c r="BA29" s="4" t="s">
        <v>41</v>
      </c>
      <c r="BB29" s="4">
        <v>-1.7</v>
      </c>
      <c r="BC29" s="4">
        <v>-0.39</v>
      </c>
      <c r="BD29" s="37" t="s">
        <v>41</v>
      </c>
    </row>
    <row r="30" spans="1:56" s="44" customFormat="1" x14ac:dyDescent="0.35">
      <c r="A30" s="33" t="s">
        <v>228</v>
      </c>
      <c r="B30" s="16" t="s">
        <v>56</v>
      </c>
      <c r="C30" s="16" t="s">
        <v>181</v>
      </c>
      <c r="D30" s="16" t="s">
        <v>2</v>
      </c>
      <c r="E30" s="16" t="s">
        <v>15</v>
      </c>
      <c r="F30" s="16" t="s">
        <v>16</v>
      </c>
      <c r="G30" s="16" t="s">
        <v>15</v>
      </c>
      <c r="H30" s="16" t="s">
        <v>107</v>
      </c>
      <c r="I30" s="16" t="s">
        <v>31</v>
      </c>
      <c r="J30" s="16">
        <v>12</v>
      </c>
      <c r="K30" s="16" t="str">
        <f t="shared" si="2"/>
        <v>Short</v>
      </c>
      <c r="L30" s="4" t="s">
        <v>41</v>
      </c>
      <c r="M30" s="4" t="s">
        <v>41</v>
      </c>
      <c r="N30" s="4" t="s">
        <v>41</v>
      </c>
      <c r="O30" s="4" t="s">
        <v>41</v>
      </c>
      <c r="P30" s="4" t="s">
        <v>41</v>
      </c>
      <c r="Q30" s="4" t="s">
        <v>41</v>
      </c>
      <c r="R30" s="4" t="s">
        <v>41</v>
      </c>
      <c r="S30" s="4" t="s">
        <v>41</v>
      </c>
      <c r="T30" s="4" t="s">
        <v>41</v>
      </c>
      <c r="U30" s="4" t="s">
        <v>41</v>
      </c>
      <c r="V30" s="4" t="s">
        <v>41</v>
      </c>
      <c r="W30" s="4" t="s">
        <v>41</v>
      </c>
      <c r="X30" s="4" t="s">
        <v>41</v>
      </c>
      <c r="Y30" s="4" t="s">
        <v>41</v>
      </c>
      <c r="Z30" s="4" t="s">
        <v>41</v>
      </c>
      <c r="AA30" s="4" t="s">
        <v>41</v>
      </c>
      <c r="AB30" s="4" t="s">
        <v>41</v>
      </c>
      <c r="AC30" s="4" t="s">
        <v>41</v>
      </c>
      <c r="AD30" s="4" t="s">
        <v>41</v>
      </c>
      <c r="AE30" s="4" t="s">
        <v>41</v>
      </c>
      <c r="AF30" s="4" t="s">
        <v>41</v>
      </c>
      <c r="AG30" s="4" t="s">
        <v>41</v>
      </c>
      <c r="AH30" s="4" t="s">
        <v>41</v>
      </c>
      <c r="AI30" s="4" t="s">
        <v>41</v>
      </c>
      <c r="AJ30" s="4">
        <v>107</v>
      </c>
      <c r="AK30" s="4">
        <v>-3</v>
      </c>
      <c r="AL30" s="4" t="s">
        <v>36</v>
      </c>
      <c r="AM30" s="4">
        <v>0.24</v>
      </c>
      <c r="AN30" s="4" t="s">
        <v>41</v>
      </c>
      <c r="AO30" s="4" t="s">
        <v>41</v>
      </c>
      <c r="AP30" s="4">
        <v>108</v>
      </c>
      <c r="AQ30" s="4">
        <v>-2.25</v>
      </c>
      <c r="AR30" s="4" t="s">
        <v>36</v>
      </c>
      <c r="AS30" s="4">
        <v>0.24</v>
      </c>
      <c r="AT30" s="4" t="s">
        <v>41</v>
      </c>
      <c r="AU30" s="4" t="s">
        <v>41</v>
      </c>
      <c r="AV30" s="4">
        <v>107</v>
      </c>
      <c r="AW30" s="4">
        <v>108</v>
      </c>
      <c r="AX30" s="4" t="s">
        <v>82</v>
      </c>
      <c r="AY30" s="4">
        <v>-0.75</v>
      </c>
      <c r="AZ30" s="4" t="s">
        <v>48</v>
      </c>
      <c r="BA30" s="4" t="s">
        <v>41</v>
      </c>
      <c r="BB30" s="4">
        <v>-1.41</v>
      </c>
      <c r="BC30" s="4">
        <v>-0.08</v>
      </c>
      <c r="BD30" s="37" t="s">
        <v>41</v>
      </c>
    </row>
    <row r="31" spans="1:56" s="44" customFormat="1" x14ac:dyDescent="0.35">
      <c r="A31" s="33" t="s">
        <v>230</v>
      </c>
      <c r="B31" s="16" t="s">
        <v>56</v>
      </c>
      <c r="C31" s="16" t="s">
        <v>181</v>
      </c>
      <c r="D31" s="16" t="s">
        <v>2</v>
      </c>
      <c r="E31" s="16" t="s">
        <v>15</v>
      </c>
      <c r="F31" s="16" t="s">
        <v>18</v>
      </c>
      <c r="G31" s="16" t="s">
        <v>15</v>
      </c>
      <c r="H31" s="16" t="s">
        <v>107</v>
      </c>
      <c r="I31" s="16" t="s">
        <v>31</v>
      </c>
      <c r="J31" s="16">
        <v>12</v>
      </c>
      <c r="K31" s="16" t="str">
        <f t="shared" si="2"/>
        <v>Short</v>
      </c>
      <c r="L31" s="4" t="s">
        <v>41</v>
      </c>
      <c r="M31" s="4" t="s">
        <v>41</v>
      </c>
      <c r="N31" s="4" t="s">
        <v>41</v>
      </c>
      <c r="O31" s="4" t="s">
        <v>41</v>
      </c>
      <c r="P31" s="4" t="s">
        <v>41</v>
      </c>
      <c r="Q31" s="4" t="s">
        <v>41</v>
      </c>
      <c r="R31" s="4" t="s">
        <v>41</v>
      </c>
      <c r="S31" s="4" t="s">
        <v>41</v>
      </c>
      <c r="T31" s="4" t="s">
        <v>41</v>
      </c>
      <c r="U31" s="4" t="s">
        <v>41</v>
      </c>
      <c r="V31" s="4" t="s">
        <v>41</v>
      </c>
      <c r="W31" s="4" t="s">
        <v>41</v>
      </c>
      <c r="X31" s="4" t="s">
        <v>41</v>
      </c>
      <c r="Y31" s="4" t="s">
        <v>41</v>
      </c>
      <c r="Z31" s="4" t="s">
        <v>41</v>
      </c>
      <c r="AA31" s="4" t="s">
        <v>41</v>
      </c>
      <c r="AB31" s="4" t="s">
        <v>41</v>
      </c>
      <c r="AC31" s="4" t="s">
        <v>41</v>
      </c>
      <c r="AD31" s="4" t="s">
        <v>41</v>
      </c>
      <c r="AE31" s="4" t="s">
        <v>41</v>
      </c>
      <c r="AF31" s="4" t="s">
        <v>41</v>
      </c>
      <c r="AG31" s="4" t="s">
        <v>41</v>
      </c>
      <c r="AH31" s="4" t="s">
        <v>41</v>
      </c>
      <c r="AI31" s="4" t="s">
        <v>41</v>
      </c>
      <c r="AJ31" s="4">
        <v>111</v>
      </c>
      <c r="AK31" s="4">
        <v>-3.02</v>
      </c>
      <c r="AL31" s="4" t="s">
        <v>36</v>
      </c>
      <c r="AM31" s="4">
        <v>0.26</v>
      </c>
      <c r="AN31" s="4" t="s">
        <v>41</v>
      </c>
      <c r="AO31" s="4" t="s">
        <v>41</v>
      </c>
      <c r="AP31" s="4">
        <v>104</v>
      </c>
      <c r="AQ31" s="4">
        <v>-2.34</v>
      </c>
      <c r="AR31" s="4" t="s">
        <v>36</v>
      </c>
      <c r="AS31" s="4">
        <v>0.26</v>
      </c>
      <c r="AT31" s="4" t="s">
        <v>41</v>
      </c>
      <c r="AU31" s="4" t="s">
        <v>41</v>
      </c>
      <c r="AV31" s="4" t="s">
        <v>41</v>
      </c>
      <c r="AW31" s="4" t="s">
        <v>41</v>
      </c>
      <c r="AX31" s="4" t="s">
        <v>41</v>
      </c>
      <c r="AY31" s="4" t="s">
        <v>41</v>
      </c>
      <c r="AZ31" s="4" t="s">
        <v>41</v>
      </c>
      <c r="BA31" s="4" t="s">
        <v>41</v>
      </c>
      <c r="BB31" s="4" t="s">
        <v>41</v>
      </c>
      <c r="BC31" s="4" t="s">
        <v>41</v>
      </c>
      <c r="BD31" s="37" t="s">
        <v>41</v>
      </c>
    </row>
    <row r="32" spans="1:56" s="44" customFormat="1" x14ac:dyDescent="0.35">
      <c r="A32" s="33" t="s">
        <v>230</v>
      </c>
      <c r="B32" s="16" t="s">
        <v>56</v>
      </c>
      <c r="C32" s="16" t="s">
        <v>181</v>
      </c>
      <c r="D32" s="16" t="s">
        <v>2</v>
      </c>
      <c r="E32" s="16" t="s">
        <v>15</v>
      </c>
      <c r="F32" s="16" t="s">
        <v>16</v>
      </c>
      <c r="G32" s="16" t="s">
        <v>15</v>
      </c>
      <c r="H32" s="16" t="s">
        <v>107</v>
      </c>
      <c r="I32" s="16" t="s">
        <v>31</v>
      </c>
      <c r="J32" s="16">
        <v>12</v>
      </c>
      <c r="K32" s="16" t="str">
        <f t="shared" si="2"/>
        <v>Short</v>
      </c>
      <c r="L32" s="4" t="s">
        <v>41</v>
      </c>
      <c r="M32" s="4" t="s">
        <v>41</v>
      </c>
      <c r="N32" s="4" t="s">
        <v>41</v>
      </c>
      <c r="O32" s="4" t="s">
        <v>41</v>
      </c>
      <c r="P32" s="4" t="s">
        <v>41</v>
      </c>
      <c r="Q32" s="4" t="s">
        <v>41</v>
      </c>
      <c r="R32" s="4" t="s">
        <v>41</v>
      </c>
      <c r="S32" s="4" t="s">
        <v>41</v>
      </c>
      <c r="T32" s="4" t="s">
        <v>41</v>
      </c>
      <c r="U32" s="4" t="s">
        <v>41</v>
      </c>
      <c r="V32" s="4" t="s">
        <v>41</v>
      </c>
      <c r="W32" s="4" t="s">
        <v>41</v>
      </c>
      <c r="X32" s="4" t="s">
        <v>41</v>
      </c>
      <c r="Y32" s="4" t="s">
        <v>41</v>
      </c>
      <c r="Z32" s="4" t="s">
        <v>41</v>
      </c>
      <c r="AA32" s="4" t="s">
        <v>41</v>
      </c>
      <c r="AB32" s="4" t="s">
        <v>41</v>
      </c>
      <c r="AC32" s="4" t="s">
        <v>41</v>
      </c>
      <c r="AD32" s="4" t="s">
        <v>41</v>
      </c>
      <c r="AE32" s="4" t="s">
        <v>41</v>
      </c>
      <c r="AF32" s="4" t="s">
        <v>41</v>
      </c>
      <c r="AG32" s="4" t="s">
        <v>41</v>
      </c>
      <c r="AH32" s="4" t="s">
        <v>41</v>
      </c>
      <c r="AI32" s="4" t="s">
        <v>41</v>
      </c>
      <c r="AJ32" s="4">
        <v>107</v>
      </c>
      <c r="AK32" s="4">
        <v>-3.17</v>
      </c>
      <c r="AL32" s="4" t="s">
        <v>36</v>
      </c>
      <c r="AM32" s="4">
        <v>0.26</v>
      </c>
      <c r="AN32" s="4" t="s">
        <v>41</v>
      </c>
      <c r="AO32" s="4" t="s">
        <v>41</v>
      </c>
      <c r="AP32" s="4">
        <v>104</v>
      </c>
      <c r="AQ32" s="4">
        <v>-2.34</v>
      </c>
      <c r="AR32" s="4" t="s">
        <v>36</v>
      </c>
      <c r="AS32" s="4">
        <v>0.26</v>
      </c>
      <c r="AT32" s="4" t="s">
        <v>41</v>
      </c>
      <c r="AU32" s="4" t="s">
        <v>41</v>
      </c>
      <c r="AV32" s="4" t="s">
        <v>41</v>
      </c>
      <c r="AW32" s="4" t="s">
        <v>41</v>
      </c>
      <c r="AX32" s="4" t="s">
        <v>41</v>
      </c>
      <c r="AY32" s="4" t="s">
        <v>41</v>
      </c>
      <c r="AZ32" s="4" t="s">
        <v>41</v>
      </c>
      <c r="BA32" s="4" t="s">
        <v>41</v>
      </c>
      <c r="BB32" s="4" t="s">
        <v>41</v>
      </c>
      <c r="BC32" s="4" t="s">
        <v>41</v>
      </c>
      <c r="BD32" s="37" t="s">
        <v>41</v>
      </c>
    </row>
    <row r="33" spans="1:56" s="44" customFormat="1" x14ac:dyDescent="0.35">
      <c r="A33" s="33" t="s">
        <v>233</v>
      </c>
      <c r="B33" s="16" t="s">
        <v>56</v>
      </c>
      <c r="C33" s="16" t="s">
        <v>181</v>
      </c>
      <c r="D33" s="16" t="s">
        <v>2</v>
      </c>
      <c r="E33" s="16" t="s">
        <v>15</v>
      </c>
      <c r="F33" s="16" t="s">
        <v>526</v>
      </c>
      <c r="G33" s="16" t="s">
        <v>15</v>
      </c>
      <c r="H33" s="16" t="s">
        <v>107</v>
      </c>
      <c r="I33" s="16" t="s">
        <v>31</v>
      </c>
      <c r="J33" s="16">
        <v>12</v>
      </c>
      <c r="K33" s="16" t="str">
        <f>IF(J33&gt;=52,"Long",IF(J33&gt;=24,"Intermediate",IF(J33&lt;24,"Short")))</f>
        <v>Short</v>
      </c>
      <c r="L33" s="4" t="s">
        <v>41</v>
      </c>
      <c r="M33" s="4" t="s">
        <v>41</v>
      </c>
      <c r="N33" s="4" t="s">
        <v>41</v>
      </c>
      <c r="O33" s="4" t="s">
        <v>41</v>
      </c>
      <c r="P33" s="4" t="s">
        <v>41</v>
      </c>
      <c r="Q33" s="4" t="s">
        <v>41</v>
      </c>
      <c r="R33" s="4" t="s">
        <v>41</v>
      </c>
      <c r="S33" s="4" t="s">
        <v>41</v>
      </c>
      <c r="T33" s="4" t="s">
        <v>41</v>
      </c>
      <c r="U33" s="4" t="s">
        <v>41</v>
      </c>
      <c r="V33" s="4" t="s">
        <v>41</v>
      </c>
      <c r="W33" s="4" t="s">
        <v>41</v>
      </c>
      <c r="X33" s="4" t="s">
        <v>41</v>
      </c>
      <c r="Y33" s="4" t="s">
        <v>41</v>
      </c>
      <c r="Z33" s="4" t="s">
        <v>41</v>
      </c>
      <c r="AA33" s="4" t="s">
        <v>41</v>
      </c>
      <c r="AB33" s="4" t="s">
        <v>41</v>
      </c>
      <c r="AC33" s="4" t="s">
        <v>41</v>
      </c>
      <c r="AD33" s="4" t="s">
        <v>41</v>
      </c>
      <c r="AE33" s="4" t="s">
        <v>41</v>
      </c>
      <c r="AF33" s="4" t="s">
        <v>41</v>
      </c>
      <c r="AG33" s="4" t="s">
        <v>41</v>
      </c>
      <c r="AH33" s="4" t="s">
        <v>41</v>
      </c>
      <c r="AI33" s="4" t="s">
        <v>41</v>
      </c>
      <c r="AJ33" s="4">
        <v>106</v>
      </c>
      <c r="AK33" s="4">
        <v>-2.85</v>
      </c>
      <c r="AL33" s="4" t="s">
        <v>36</v>
      </c>
      <c r="AM33" s="4">
        <v>0.28000000000000003</v>
      </c>
      <c r="AN33" s="4" t="s">
        <v>41</v>
      </c>
      <c r="AO33" s="4" t="s">
        <v>41</v>
      </c>
      <c r="AP33" s="4">
        <v>109</v>
      </c>
      <c r="AQ33" s="4">
        <v>-2.67</v>
      </c>
      <c r="AR33" s="4" t="s">
        <v>36</v>
      </c>
      <c r="AS33" s="4">
        <v>0.27</v>
      </c>
      <c r="AT33" s="4" t="s">
        <v>41</v>
      </c>
      <c r="AU33" s="4" t="s">
        <v>41</v>
      </c>
      <c r="AV33" s="4" t="s">
        <v>41</v>
      </c>
      <c r="AW33" s="4" t="s">
        <v>41</v>
      </c>
      <c r="AX33" s="4" t="s">
        <v>41</v>
      </c>
      <c r="AY33" s="4" t="s">
        <v>41</v>
      </c>
      <c r="AZ33" s="4" t="s">
        <v>41</v>
      </c>
      <c r="BA33" s="4" t="s">
        <v>41</v>
      </c>
      <c r="BB33" s="4" t="s">
        <v>41</v>
      </c>
      <c r="BC33" s="4" t="s">
        <v>41</v>
      </c>
      <c r="BD33" s="37" t="s">
        <v>41</v>
      </c>
    </row>
    <row r="34" spans="1:56" s="44" customFormat="1" x14ac:dyDescent="0.35">
      <c r="A34" s="33" t="s">
        <v>235</v>
      </c>
      <c r="B34" s="16" t="s">
        <v>56</v>
      </c>
      <c r="C34" s="16" t="s">
        <v>181</v>
      </c>
      <c r="D34" s="16" t="s">
        <v>2</v>
      </c>
      <c r="E34" s="16" t="s">
        <v>15</v>
      </c>
      <c r="F34" s="16" t="s">
        <v>236</v>
      </c>
      <c r="G34" s="16" t="s">
        <v>15</v>
      </c>
      <c r="H34" s="16" t="s">
        <v>107</v>
      </c>
      <c r="I34" s="16" t="s">
        <v>31</v>
      </c>
      <c r="J34" s="16">
        <v>12</v>
      </c>
      <c r="K34" s="16" t="str">
        <f t="shared" ref="K34:K35" si="3">IF(J34&gt;=52,"Long",IF(J34&gt;=24,"Intermediate",IF(J34&lt;24,"Short")))</f>
        <v>Short</v>
      </c>
      <c r="L34" s="4">
        <v>85</v>
      </c>
      <c r="M34" s="4">
        <v>4</v>
      </c>
      <c r="N34" s="4" t="s">
        <v>35</v>
      </c>
      <c r="O34" s="4">
        <v>2.8</v>
      </c>
      <c r="P34" s="4" t="s">
        <v>41</v>
      </c>
      <c r="Q34" s="4" t="s">
        <v>41</v>
      </c>
      <c r="R34" s="4">
        <v>167</v>
      </c>
      <c r="S34" s="4">
        <v>3.9</v>
      </c>
      <c r="T34" s="4" t="s">
        <v>35</v>
      </c>
      <c r="U34" s="4">
        <v>2.7</v>
      </c>
      <c r="V34" s="4" t="s">
        <v>41</v>
      </c>
      <c r="W34" s="4" t="s">
        <v>41</v>
      </c>
      <c r="X34" s="4" t="s">
        <v>41</v>
      </c>
      <c r="Y34" s="4" t="s">
        <v>41</v>
      </c>
      <c r="Z34" s="4" t="s">
        <v>41</v>
      </c>
      <c r="AA34" s="4" t="s">
        <v>41</v>
      </c>
      <c r="AB34" s="4" t="s">
        <v>41</v>
      </c>
      <c r="AC34" s="4" t="s">
        <v>41</v>
      </c>
      <c r="AD34" s="4" t="s">
        <v>41</v>
      </c>
      <c r="AE34" s="4" t="s">
        <v>41</v>
      </c>
      <c r="AF34" s="4" t="s">
        <v>41</v>
      </c>
      <c r="AG34" s="4" t="s">
        <v>41</v>
      </c>
      <c r="AH34" s="4" t="s">
        <v>41</v>
      </c>
      <c r="AI34" s="4" t="s">
        <v>41</v>
      </c>
      <c r="AJ34" s="4">
        <v>85</v>
      </c>
      <c r="AK34" s="4">
        <v>-2.2599999999999998</v>
      </c>
      <c r="AL34" s="4" t="s">
        <v>36</v>
      </c>
      <c r="AM34" s="4">
        <v>0.28999999999999998</v>
      </c>
      <c r="AN34" s="4" t="s">
        <v>41</v>
      </c>
      <c r="AO34" s="4" t="s">
        <v>41</v>
      </c>
      <c r="AP34" s="4">
        <v>167</v>
      </c>
      <c r="AQ34" s="4">
        <v>-1.69</v>
      </c>
      <c r="AR34" s="4" t="s">
        <v>36</v>
      </c>
      <c r="AS34" s="4">
        <v>0.24</v>
      </c>
      <c r="AT34" s="4" t="s">
        <v>41</v>
      </c>
      <c r="AU34" s="4" t="s">
        <v>41</v>
      </c>
      <c r="AV34" s="4" t="s">
        <v>41</v>
      </c>
      <c r="AW34" s="4" t="s">
        <v>41</v>
      </c>
      <c r="AX34" s="4" t="s">
        <v>41</v>
      </c>
      <c r="AY34" s="4" t="s">
        <v>41</v>
      </c>
      <c r="AZ34" s="4" t="s">
        <v>41</v>
      </c>
      <c r="BA34" s="4" t="s">
        <v>41</v>
      </c>
      <c r="BB34" s="4" t="s">
        <v>41</v>
      </c>
      <c r="BC34" s="4" t="s">
        <v>41</v>
      </c>
      <c r="BD34" s="37" t="s">
        <v>41</v>
      </c>
    </row>
    <row r="35" spans="1:56" s="44" customFormat="1" x14ac:dyDescent="0.35">
      <c r="A35" s="33" t="s">
        <v>235</v>
      </c>
      <c r="B35" s="16" t="s">
        <v>56</v>
      </c>
      <c r="C35" s="16" t="s">
        <v>181</v>
      </c>
      <c r="D35" s="16" t="s">
        <v>2</v>
      </c>
      <c r="E35" s="16" t="s">
        <v>15</v>
      </c>
      <c r="F35" s="16" t="s">
        <v>18</v>
      </c>
      <c r="G35" s="16" t="s">
        <v>15</v>
      </c>
      <c r="H35" s="16" t="s">
        <v>107</v>
      </c>
      <c r="I35" s="16" t="s">
        <v>31</v>
      </c>
      <c r="J35" s="16">
        <v>12</v>
      </c>
      <c r="K35" s="16" t="str">
        <f t="shared" si="3"/>
        <v>Short</v>
      </c>
      <c r="L35" s="4">
        <v>86</v>
      </c>
      <c r="M35" s="4">
        <v>4.3</v>
      </c>
      <c r="N35" s="4" t="s">
        <v>35</v>
      </c>
      <c r="O35" s="4">
        <v>2.7</v>
      </c>
      <c r="P35" s="4" t="s">
        <v>41</v>
      </c>
      <c r="Q35" s="4" t="s">
        <v>41</v>
      </c>
      <c r="R35" s="4">
        <v>167</v>
      </c>
      <c r="S35" s="4">
        <v>3.9</v>
      </c>
      <c r="T35" s="4" t="s">
        <v>35</v>
      </c>
      <c r="U35" s="4">
        <v>2.7</v>
      </c>
      <c r="V35" s="4" t="s">
        <v>41</v>
      </c>
      <c r="W35" s="4" t="s">
        <v>41</v>
      </c>
      <c r="X35" s="4" t="s">
        <v>41</v>
      </c>
      <c r="Y35" s="4" t="s">
        <v>41</v>
      </c>
      <c r="Z35" s="4" t="s">
        <v>41</v>
      </c>
      <c r="AA35" s="4" t="s">
        <v>41</v>
      </c>
      <c r="AB35" s="4" t="s">
        <v>41</v>
      </c>
      <c r="AC35" s="4" t="s">
        <v>41</v>
      </c>
      <c r="AD35" s="4" t="s">
        <v>41</v>
      </c>
      <c r="AE35" s="4" t="s">
        <v>41</v>
      </c>
      <c r="AF35" s="4" t="s">
        <v>41</v>
      </c>
      <c r="AG35" s="4" t="s">
        <v>41</v>
      </c>
      <c r="AH35" s="4" t="s">
        <v>41</v>
      </c>
      <c r="AI35" s="4" t="s">
        <v>41</v>
      </c>
      <c r="AJ35" s="4">
        <v>86</v>
      </c>
      <c r="AK35" s="4">
        <v>-2.0499999999999998</v>
      </c>
      <c r="AL35" s="4" t="s">
        <v>36</v>
      </c>
      <c r="AM35" s="4">
        <v>0.28999999999999998</v>
      </c>
      <c r="AN35" s="4" t="s">
        <v>41</v>
      </c>
      <c r="AO35" s="4" t="s">
        <v>41</v>
      </c>
      <c r="AP35" s="4">
        <v>167</v>
      </c>
      <c r="AQ35" s="4">
        <v>-1.69</v>
      </c>
      <c r="AR35" s="4" t="s">
        <v>36</v>
      </c>
      <c r="AS35" s="4">
        <v>0.24</v>
      </c>
      <c r="AT35" s="4" t="s">
        <v>41</v>
      </c>
      <c r="AU35" s="4" t="s">
        <v>41</v>
      </c>
      <c r="AV35" s="4" t="s">
        <v>41</v>
      </c>
      <c r="AW35" s="4" t="s">
        <v>41</v>
      </c>
      <c r="AX35" s="4" t="s">
        <v>41</v>
      </c>
      <c r="AY35" s="4" t="s">
        <v>41</v>
      </c>
      <c r="AZ35" s="4" t="s">
        <v>41</v>
      </c>
      <c r="BA35" s="4" t="s">
        <v>41</v>
      </c>
      <c r="BB35" s="4" t="s">
        <v>41</v>
      </c>
      <c r="BC35" s="4" t="s">
        <v>41</v>
      </c>
      <c r="BD35" s="37" t="s">
        <v>41</v>
      </c>
    </row>
    <row r="36" spans="1:56" s="44" customFormat="1" x14ac:dyDescent="0.35">
      <c r="A36" s="34" t="s">
        <v>237</v>
      </c>
      <c r="B36" s="35" t="s">
        <v>56</v>
      </c>
      <c r="C36" s="35" t="s">
        <v>181</v>
      </c>
      <c r="D36" s="35" t="s">
        <v>2</v>
      </c>
      <c r="E36" s="35" t="s">
        <v>15</v>
      </c>
      <c r="F36" s="35" t="s">
        <v>18</v>
      </c>
      <c r="G36" s="35" t="s">
        <v>15</v>
      </c>
      <c r="H36" s="35" t="s">
        <v>107</v>
      </c>
      <c r="I36" s="35" t="s">
        <v>31</v>
      </c>
      <c r="J36" s="35">
        <v>12</v>
      </c>
      <c r="K36" s="35" t="str">
        <f>IF(J36&gt;=52,"Long",IF(J36&gt;=24,"Intermediate",IF(J36&lt;24,"Short")))</f>
        <v>Short</v>
      </c>
      <c r="L36" s="39" t="s">
        <v>41</v>
      </c>
      <c r="M36" s="39" t="s">
        <v>41</v>
      </c>
      <c r="N36" s="39" t="s">
        <v>41</v>
      </c>
      <c r="O36" s="39" t="s">
        <v>41</v>
      </c>
      <c r="P36" s="39" t="s">
        <v>41</v>
      </c>
      <c r="Q36" s="39" t="s">
        <v>41</v>
      </c>
      <c r="R36" s="39" t="s">
        <v>41</v>
      </c>
      <c r="S36" s="39" t="s">
        <v>41</v>
      </c>
      <c r="T36" s="39" t="s">
        <v>41</v>
      </c>
      <c r="U36" s="39" t="s">
        <v>41</v>
      </c>
      <c r="V36" s="39" t="s">
        <v>41</v>
      </c>
      <c r="W36" s="39" t="s">
        <v>41</v>
      </c>
      <c r="X36" s="39" t="s">
        <v>41</v>
      </c>
      <c r="Y36" s="39" t="s">
        <v>41</v>
      </c>
      <c r="Z36" s="39" t="s">
        <v>41</v>
      </c>
      <c r="AA36" s="39" t="s">
        <v>41</v>
      </c>
      <c r="AB36" s="39" t="s">
        <v>41</v>
      </c>
      <c r="AC36" s="39" t="s">
        <v>41</v>
      </c>
      <c r="AD36" s="39" t="s">
        <v>41</v>
      </c>
      <c r="AE36" s="39" t="s">
        <v>41</v>
      </c>
      <c r="AF36" s="39" t="s">
        <v>41</v>
      </c>
      <c r="AG36" s="39" t="s">
        <v>41</v>
      </c>
      <c r="AH36" s="39" t="s">
        <v>41</v>
      </c>
      <c r="AI36" s="39" t="s">
        <v>41</v>
      </c>
      <c r="AJ36" s="39">
        <v>173</v>
      </c>
      <c r="AK36" s="39">
        <v>-2.63</v>
      </c>
      <c r="AL36" s="39" t="s">
        <v>36</v>
      </c>
      <c r="AM36" s="39">
        <v>0.17</v>
      </c>
      <c r="AN36" s="39" t="s">
        <v>41</v>
      </c>
      <c r="AO36" s="39" t="s">
        <v>41</v>
      </c>
      <c r="AP36" s="39">
        <v>176</v>
      </c>
      <c r="AQ36" s="39">
        <v>-2.04</v>
      </c>
      <c r="AR36" s="39" t="s">
        <v>36</v>
      </c>
      <c r="AS36" s="39">
        <v>0.17</v>
      </c>
      <c r="AT36" s="39" t="s">
        <v>41</v>
      </c>
      <c r="AU36" s="39" t="s">
        <v>41</v>
      </c>
      <c r="AV36" s="39">
        <v>173</v>
      </c>
      <c r="AW36" s="39">
        <v>176</v>
      </c>
      <c r="AX36" s="39" t="s">
        <v>82</v>
      </c>
      <c r="AY36" s="39">
        <v>-0.59</v>
      </c>
      <c r="AZ36" s="39" t="s">
        <v>48</v>
      </c>
      <c r="BA36" s="39" t="s">
        <v>41</v>
      </c>
      <c r="BB36" s="39">
        <v>-1.04</v>
      </c>
      <c r="BC36" s="39">
        <v>-0.14000000000000001</v>
      </c>
      <c r="BD36" s="40">
        <v>1.0999999999999999E-2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8"/>
  <sheetViews>
    <sheetView zoomScaleNormal="100" workbookViewId="0"/>
  </sheetViews>
  <sheetFormatPr defaultColWidth="9.08984375" defaultRowHeight="11.5" x14ac:dyDescent="0.25"/>
  <cols>
    <col min="1" max="1" width="17.54296875" style="2" bestFit="1" customWidth="1"/>
    <col min="2" max="2" width="6.54296875" style="2" bestFit="1" customWidth="1"/>
    <col min="3" max="3" width="13.6328125" style="2" bestFit="1" customWidth="1"/>
    <col min="4" max="5" width="11.36328125" style="2" bestFit="1" customWidth="1"/>
    <col min="6" max="6" width="37.6328125" style="2" bestFit="1" customWidth="1"/>
    <col min="7" max="7" width="7.453125" style="2" bestFit="1" customWidth="1"/>
    <col min="8" max="8" width="18" style="2" bestFit="1" customWidth="1"/>
    <col min="9" max="9" width="13.36328125" style="2" bestFit="1" customWidth="1"/>
    <col min="10" max="10" width="20" style="2" bestFit="1" customWidth="1"/>
    <col min="11" max="11" width="12.6328125" style="2" bestFit="1" customWidth="1"/>
    <col min="12" max="49" width="15.6328125" style="2" customWidth="1"/>
    <col min="50" max="50" width="35.6328125" style="20" customWidth="1"/>
    <col min="51" max="56" width="15.6328125" style="2" customWidth="1"/>
    <col min="57" max="16384" width="9.08984375" style="2"/>
  </cols>
  <sheetData>
    <row r="1" spans="1:56" ht="13" x14ac:dyDescent="0.3">
      <c r="A1" s="101" t="s">
        <v>543</v>
      </c>
    </row>
    <row r="2" spans="1:56" s="50" customFormat="1" ht="34.5" x14ac:dyDescent="0.25">
      <c r="A2" s="18" t="s">
        <v>1</v>
      </c>
      <c r="B2" s="18" t="s">
        <v>0</v>
      </c>
      <c r="C2" s="18" t="s">
        <v>3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4</v>
      </c>
      <c r="I2" s="18" t="s">
        <v>5</v>
      </c>
      <c r="J2" s="18" t="s">
        <v>6</v>
      </c>
      <c r="K2" s="18" t="s">
        <v>7</v>
      </c>
      <c r="L2" s="12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12" t="s">
        <v>135</v>
      </c>
      <c r="U2" s="12" t="s">
        <v>136</v>
      </c>
      <c r="V2" s="12" t="s">
        <v>137</v>
      </c>
      <c r="W2" s="12" t="s">
        <v>138</v>
      </c>
      <c r="X2" s="13" t="s">
        <v>139</v>
      </c>
      <c r="Y2" s="13" t="s">
        <v>140</v>
      </c>
      <c r="Z2" s="13" t="s">
        <v>141</v>
      </c>
      <c r="AA2" s="13" t="s">
        <v>142</v>
      </c>
      <c r="AB2" s="13" t="s">
        <v>143</v>
      </c>
      <c r="AC2" s="13" t="s">
        <v>144</v>
      </c>
      <c r="AD2" s="13" t="s">
        <v>145</v>
      </c>
      <c r="AE2" s="13" t="s">
        <v>146</v>
      </c>
      <c r="AF2" s="13" t="s">
        <v>147</v>
      </c>
      <c r="AG2" s="13" t="s">
        <v>148</v>
      </c>
      <c r="AH2" s="13" t="s">
        <v>149</v>
      </c>
      <c r="AI2" s="13" t="s">
        <v>150</v>
      </c>
      <c r="AJ2" s="14" t="s">
        <v>168</v>
      </c>
      <c r="AK2" s="14" t="s">
        <v>151</v>
      </c>
      <c r="AL2" s="14" t="s">
        <v>152</v>
      </c>
      <c r="AM2" s="14" t="s">
        <v>153</v>
      </c>
      <c r="AN2" s="14" t="s">
        <v>154</v>
      </c>
      <c r="AO2" s="14" t="s">
        <v>155</v>
      </c>
      <c r="AP2" s="14" t="s">
        <v>169</v>
      </c>
      <c r="AQ2" s="14" t="s">
        <v>156</v>
      </c>
      <c r="AR2" s="14" t="s">
        <v>157</v>
      </c>
      <c r="AS2" s="14" t="s">
        <v>158</v>
      </c>
      <c r="AT2" s="14" t="s">
        <v>159</v>
      </c>
      <c r="AU2" s="14" t="s">
        <v>160</v>
      </c>
      <c r="AV2" s="15" t="s">
        <v>170</v>
      </c>
      <c r="AW2" s="15" t="s">
        <v>171</v>
      </c>
      <c r="AX2" s="15" t="s">
        <v>161</v>
      </c>
      <c r="AY2" s="15" t="s">
        <v>162</v>
      </c>
      <c r="AZ2" s="15" t="s">
        <v>163</v>
      </c>
      <c r="BA2" s="15" t="s">
        <v>164</v>
      </c>
      <c r="BB2" s="15" t="s">
        <v>165</v>
      </c>
      <c r="BC2" s="15" t="s">
        <v>166</v>
      </c>
      <c r="BD2" s="15" t="s">
        <v>167</v>
      </c>
    </row>
    <row r="3" spans="1:56" s="1" customFormat="1" ht="12" x14ac:dyDescent="0.35">
      <c r="A3" s="4" t="s">
        <v>14</v>
      </c>
      <c r="B3" s="4" t="s">
        <v>56</v>
      </c>
      <c r="C3" s="4" t="s">
        <v>29</v>
      </c>
      <c r="D3" s="4" t="s">
        <v>2</v>
      </c>
      <c r="E3" s="4" t="s">
        <v>15</v>
      </c>
      <c r="F3" s="4" t="s">
        <v>16</v>
      </c>
      <c r="G3" s="4" t="s">
        <v>15</v>
      </c>
      <c r="H3" s="4" t="s">
        <v>30</v>
      </c>
      <c r="I3" s="4" t="s">
        <v>31</v>
      </c>
      <c r="J3" s="4">
        <v>12</v>
      </c>
      <c r="K3" s="4" t="str">
        <f t="shared" ref="K3:K38" si="0">IF(J3&gt;=52,"Long",IF(J3&gt;=26,"Intermediate",IF(J3&lt;26,"Short")))</f>
        <v>Short</v>
      </c>
      <c r="L3" s="4">
        <v>103</v>
      </c>
      <c r="M3" s="4">
        <v>6.1</v>
      </c>
      <c r="N3" s="4" t="s">
        <v>35</v>
      </c>
      <c r="O3" s="4">
        <v>1.8</v>
      </c>
      <c r="P3" s="4" t="s">
        <v>41</v>
      </c>
      <c r="Q3" s="4" t="s">
        <v>41</v>
      </c>
      <c r="R3" s="4">
        <v>102</v>
      </c>
      <c r="S3" s="4">
        <v>6.1</v>
      </c>
      <c r="T3" s="4" t="s">
        <v>35</v>
      </c>
      <c r="U3" s="4">
        <v>1.7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41</v>
      </c>
      <c r="AG3" s="4" t="s">
        <v>41</v>
      </c>
      <c r="AH3" s="4" t="s">
        <v>41</v>
      </c>
      <c r="AI3" s="4" t="s">
        <v>41</v>
      </c>
      <c r="AJ3" s="4">
        <v>100</v>
      </c>
      <c r="AK3" s="4">
        <v>-1.83</v>
      </c>
      <c r="AL3" s="4" t="s">
        <v>37</v>
      </c>
      <c r="AM3" s="4">
        <v>0.24</v>
      </c>
      <c r="AN3" s="4" t="s">
        <v>41</v>
      </c>
      <c r="AO3" s="4" t="s">
        <v>41</v>
      </c>
      <c r="AP3" s="4">
        <v>102</v>
      </c>
      <c r="AQ3" s="4">
        <v>-0.94</v>
      </c>
      <c r="AR3" s="4" t="s">
        <v>37</v>
      </c>
      <c r="AS3" s="4">
        <v>0.23</v>
      </c>
      <c r="AT3" s="4" t="s">
        <v>41</v>
      </c>
      <c r="AU3" s="4" t="s">
        <v>41</v>
      </c>
      <c r="AV3" s="4">
        <v>100</v>
      </c>
      <c r="AW3" s="4">
        <v>102</v>
      </c>
      <c r="AX3" s="4" t="s">
        <v>52</v>
      </c>
      <c r="AY3" s="4">
        <v>-0.89</v>
      </c>
      <c r="AZ3" s="4" t="s">
        <v>48</v>
      </c>
      <c r="BA3" s="4" t="s">
        <v>41</v>
      </c>
      <c r="BB3" s="4">
        <v>-1.55</v>
      </c>
      <c r="BC3" s="4">
        <v>-0.23</v>
      </c>
      <c r="BD3" s="4">
        <v>8.0000000000000002E-3</v>
      </c>
    </row>
    <row r="4" spans="1:56" s="45" customFormat="1" ht="23" x14ac:dyDescent="0.35">
      <c r="A4" s="4" t="s">
        <v>117</v>
      </c>
      <c r="B4" s="4" t="s">
        <v>56</v>
      </c>
      <c r="C4" s="4" t="s">
        <v>29</v>
      </c>
      <c r="D4" s="4" t="s">
        <v>2</v>
      </c>
      <c r="E4" s="4" t="s">
        <v>15</v>
      </c>
      <c r="F4" s="4" t="s">
        <v>38</v>
      </c>
      <c r="G4" s="4" t="s">
        <v>15</v>
      </c>
      <c r="H4" s="4" t="s">
        <v>32</v>
      </c>
      <c r="I4" s="4" t="s">
        <v>31</v>
      </c>
      <c r="J4" s="4">
        <v>12</v>
      </c>
      <c r="K4" s="4" t="str">
        <f t="shared" si="0"/>
        <v>Short</v>
      </c>
      <c r="L4" s="4" t="s">
        <v>41</v>
      </c>
      <c r="M4" s="4" t="s">
        <v>41</v>
      </c>
      <c r="N4" s="4" t="s">
        <v>41</v>
      </c>
      <c r="O4" s="4" t="s">
        <v>41</v>
      </c>
      <c r="P4" s="4" t="s">
        <v>41</v>
      </c>
      <c r="Q4" s="4" t="s">
        <v>41</v>
      </c>
      <c r="R4" s="4" t="s">
        <v>41</v>
      </c>
      <c r="S4" s="4" t="s">
        <v>41</v>
      </c>
      <c r="T4" s="4" t="s">
        <v>41</v>
      </c>
      <c r="U4" s="4" t="s">
        <v>41</v>
      </c>
      <c r="V4" s="4" t="s">
        <v>41</v>
      </c>
      <c r="W4" s="4" t="s">
        <v>41</v>
      </c>
      <c r="X4" s="4" t="s">
        <v>41</v>
      </c>
      <c r="Y4" s="4" t="s">
        <v>41</v>
      </c>
      <c r="Z4" s="4" t="s">
        <v>41</v>
      </c>
      <c r="AA4" s="4" t="s">
        <v>41</v>
      </c>
      <c r="AB4" s="4" t="s">
        <v>41</v>
      </c>
      <c r="AC4" s="4" t="s">
        <v>41</v>
      </c>
      <c r="AD4" s="4" t="s">
        <v>41</v>
      </c>
      <c r="AE4" s="4" t="s">
        <v>41</v>
      </c>
      <c r="AF4" s="4" t="s">
        <v>41</v>
      </c>
      <c r="AG4" s="4" t="s">
        <v>41</v>
      </c>
      <c r="AH4" s="4" t="s">
        <v>41</v>
      </c>
      <c r="AI4" s="4" t="s">
        <v>41</v>
      </c>
      <c r="AJ4" s="4">
        <v>97</v>
      </c>
      <c r="AK4" s="4">
        <v>-2.2999999999999998</v>
      </c>
      <c r="AL4" s="4" t="s">
        <v>35</v>
      </c>
      <c r="AM4" s="57">
        <v>3</v>
      </c>
      <c r="AN4" s="4" t="s">
        <v>41</v>
      </c>
      <c r="AO4" s="4" t="s">
        <v>41</v>
      </c>
      <c r="AP4" s="4">
        <v>28</v>
      </c>
      <c r="AQ4" s="4">
        <v>-0.9</v>
      </c>
      <c r="AR4" s="4" t="s">
        <v>35</v>
      </c>
      <c r="AS4" s="4">
        <v>2.9</v>
      </c>
      <c r="AT4" s="4" t="s">
        <v>41</v>
      </c>
      <c r="AU4" s="4" t="s">
        <v>41</v>
      </c>
      <c r="AV4" s="4" t="s">
        <v>41</v>
      </c>
      <c r="AW4" s="4" t="s">
        <v>41</v>
      </c>
      <c r="AX4" s="4" t="s">
        <v>41</v>
      </c>
      <c r="AY4" s="4" t="s">
        <v>41</v>
      </c>
      <c r="AZ4" s="4" t="s">
        <v>41</v>
      </c>
      <c r="BA4" s="4" t="s">
        <v>41</v>
      </c>
      <c r="BB4" s="4" t="s">
        <v>41</v>
      </c>
      <c r="BC4" s="4" t="s">
        <v>41</v>
      </c>
      <c r="BD4" s="4" t="s">
        <v>41</v>
      </c>
    </row>
    <row r="5" spans="1:56" s="45" customFormat="1" ht="34.5" x14ac:dyDescent="0.35">
      <c r="A5" s="4" t="s">
        <v>17</v>
      </c>
      <c r="B5" s="4" t="s">
        <v>56</v>
      </c>
      <c r="C5" s="4" t="s">
        <v>29</v>
      </c>
      <c r="D5" s="4" t="s">
        <v>2</v>
      </c>
      <c r="E5" s="4" t="s">
        <v>15</v>
      </c>
      <c r="F5" s="4" t="s">
        <v>18</v>
      </c>
      <c r="G5" s="4" t="s">
        <v>15</v>
      </c>
      <c r="H5" s="4" t="s">
        <v>30</v>
      </c>
      <c r="I5" s="4" t="s">
        <v>31</v>
      </c>
      <c r="J5" s="4">
        <v>12</v>
      </c>
      <c r="K5" s="4" t="str">
        <f t="shared" si="0"/>
        <v>Short</v>
      </c>
      <c r="L5" s="4">
        <v>118</v>
      </c>
      <c r="M5" s="4">
        <v>6.4</v>
      </c>
      <c r="N5" s="4" t="s">
        <v>35</v>
      </c>
      <c r="O5" s="4">
        <v>1.4</v>
      </c>
      <c r="P5" s="4" t="s">
        <v>41</v>
      </c>
      <c r="Q5" s="4" t="s">
        <v>41</v>
      </c>
      <c r="R5" s="4">
        <v>120</v>
      </c>
      <c r="S5" s="4">
        <v>6.5</v>
      </c>
      <c r="T5" s="4" t="s">
        <v>35</v>
      </c>
      <c r="U5" s="4">
        <v>1.5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>
        <v>116</v>
      </c>
      <c r="AK5" s="4">
        <v>-2.39</v>
      </c>
      <c r="AL5" s="4" t="s">
        <v>36</v>
      </c>
      <c r="AM5" s="4">
        <v>0.22</v>
      </c>
      <c r="AN5" s="4" t="s">
        <v>41</v>
      </c>
      <c r="AO5" s="4" t="s">
        <v>41</v>
      </c>
      <c r="AP5" s="4">
        <v>118</v>
      </c>
      <c r="AQ5" s="4">
        <v>-1.1599999999999999</v>
      </c>
      <c r="AR5" s="4" t="s">
        <v>36</v>
      </c>
      <c r="AS5" s="4">
        <v>0.21</v>
      </c>
      <c r="AT5" s="4" t="s">
        <v>41</v>
      </c>
      <c r="AU5" s="4" t="s">
        <v>41</v>
      </c>
      <c r="AV5" s="4">
        <v>116</v>
      </c>
      <c r="AW5" s="4">
        <v>118</v>
      </c>
      <c r="AX5" s="4" t="s">
        <v>49</v>
      </c>
      <c r="AY5" s="4">
        <v>-1.23</v>
      </c>
      <c r="AZ5" s="4" t="s">
        <v>48</v>
      </c>
      <c r="BA5" s="4" t="s">
        <v>41</v>
      </c>
      <c r="BB5" s="4">
        <v>-1.82</v>
      </c>
      <c r="BC5" s="4">
        <v>-0.64</v>
      </c>
      <c r="BD5" s="4" t="s">
        <v>41</v>
      </c>
    </row>
    <row r="6" spans="1:56" s="45" customFormat="1" ht="34.5" x14ac:dyDescent="0.35">
      <c r="A6" s="4" t="s">
        <v>17</v>
      </c>
      <c r="B6" s="4" t="s">
        <v>56</v>
      </c>
      <c r="C6" s="4" t="s">
        <v>29</v>
      </c>
      <c r="D6" s="4" t="s">
        <v>2</v>
      </c>
      <c r="E6" s="4" t="s">
        <v>15</v>
      </c>
      <c r="F6" s="4" t="s">
        <v>16</v>
      </c>
      <c r="G6" s="4" t="s">
        <v>15</v>
      </c>
      <c r="H6" s="4" t="s">
        <v>30</v>
      </c>
      <c r="I6" s="4" t="s">
        <v>31</v>
      </c>
      <c r="J6" s="4">
        <v>12</v>
      </c>
      <c r="K6" s="4" t="str">
        <f t="shared" si="0"/>
        <v>Short</v>
      </c>
      <c r="L6" s="4">
        <v>116</v>
      </c>
      <c r="M6" s="4">
        <v>6.4</v>
      </c>
      <c r="N6" s="4" t="s">
        <v>35</v>
      </c>
      <c r="O6" s="4">
        <v>1.6</v>
      </c>
      <c r="P6" s="4" t="s">
        <v>41</v>
      </c>
      <c r="Q6" s="4" t="s">
        <v>41</v>
      </c>
      <c r="R6" s="4">
        <v>120</v>
      </c>
      <c r="S6" s="4">
        <v>6.5</v>
      </c>
      <c r="T6" s="4" t="s">
        <v>35</v>
      </c>
      <c r="U6" s="4">
        <v>1.5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41</v>
      </c>
      <c r="AG6" s="4" t="s">
        <v>41</v>
      </c>
      <c r="AH6" s="4" t="s">
        <v>41</v>
      </c>
      <c r="AI6" s="4" t="s">
        <v>41</v>
      </c>
      <c r="AJ6" s="4">
        <v>114</v>
      </c>
      <c r="AK6" s="4">
        <v>-2.4</v>
      </c>
      <c r="AL6" s="4" t="s">
        <v>36</v>
      </c>
      <c r="AM6" s="4">
        <v>0.22</v>
      </c>
      <c r="AN6" s="4" t="s">
        <v>41</v>
      </c>
      <c r="AO6" s="4" t="s">
        <v>41</v>
      </c>
      <c r="AP6" s="4">
        <v>118</v>
      </c>
      <c r="AQ6" s="4">
        <v>-1.1599999999999999</v>
      </c>
      <c r="AR6" s="4" t="s">
        <v>36</v>
      </c>
      <c r="AS6" s="4">
        <v>0.21</v>
      </c>
      <c r="AT6" s="4" t="s">
        <v>41</v>
      </c>
      <c r="AU6" s="4" t="s">
        <v>41</v>
      </c>
      <c r="AV6" s="4">
        <v>114</v>
      </c>
      <c r="AW6" s="4">
        <v>118</v>
      </c>
      <c r="AX6" s="4" t="s">
        <v>49</v>
      </c>
      <c r="AY6" s="4">
        <v>-1.24</v>
      </c>
      <c r="AZ6" s="4" t="s">
        <v>48</v>
      </c>
      <c r="BA6" s="4" t="s">
        <v>41</v>
      </c>
      <c r="BB6" s="4">
        <v>-1.83</v>
      </c>
      <c r="BC6" s="4">
        <v>-0.65</v>
      </c>
      <c r="BD6" s="4" t="s">
        <v>41</v>
      </c>
    </row>
    <row r="7" spans="1:56" s="45" customFormat="1" x14ac:dyDescent="0.35">
      <c r="A7" s="4" t="s">
        <v>23</v>
      </c>
      <c r="B7" s="4" t="s">
        <v>56</v>
      </c>
      <c r="C7" s="4" t="s">
        <v>29</v>
      </c>
      <c r="D7" s="4" t="s">
        <v>2</v>
      </c>
      <c r="E7" s="4" t="s">
        <v>15</v>
      </c>
      <c r="F7" s="4" t="s">
        <v>24</v>
      </c>
      <c r="G7" s="4" t="s">
        <v>15</v>
      </c>
      <c r="H7" s="4" t="s">
        <v>30</v>
      </c>
      <c r="I7" s="4" t="s">
        <v>31</v>
      </c>
      <c r="J7" s="4">
        <v>12</v>
      </c>
      <c r="K7" s="4" t="str">
        <f t="shared" si="0"/>
        <v>Short</v>
      </c>
      <c r="L7" s="4">
        <v>79</v>
      </c>
      <c r="M7" s="4">
        <v>6.8</v>
      </c>
      <c r="N7" s="4" t="s">
        <v>35</v>
      </c>
      <c r="O7" s="4">
        <v>1.6</v>
      </c>
      <c r="P7" s="4" t="s">
        <v>41</v>
      </c>
      <c r="Q7" s="4" t="s">
        <v>41</v>
      </c>
      <c r="R7" s="4">
        <v>144</v>
      </c>
      <c r="S7" s="4">
        <v>6.6</v>
      </c>
      <c r="T7" s="4" t="s">
        <v>35</v>
      </c>
      <c r="U7" s="4">
        <v>1.7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4" t="s">
        <v>41</v>
      </c>
      <c r="AG7" s="4" t="s">
        <v>41</v>
      </c>
      <c r="AH7" s="4" t="s">
        <v>41</v>
      </c>
      <c r="AI7" s="4" t="s">
        <v>41</v>
      </c>
      <c r="AJ7" s="4">
        <v>79</v>
      </c>
      <c r="AK7" s="4">
        <v>-1.92</v>
      </c>
      <c r="AL7" s="4" t="s">
        <v>36</v>
      </c>
      <c r="AM7" s="4">
        <v>0.27</v>
      </c>
      <c r="AN7" s="4" t="s">
        <v>41</v>
      </c>
      <c r="AO7" s="4" t="s">
        <v>41</v>
      </c>
      <c r="AP7" s="4">
        <v>144</v>
      </c>
      <c r="AQ7" s="4">
        <v>-1.39</v>
      </c>
      <c r="AR7" s="4" t="s">
        <v>36</v>
      </c>
      <c r="AS7" s="4">
        <v>0.2</v>
      </c>
      <c r="AT7" s="4" t="s">
        <v>41</v>
      </c>
      <c r="AU7" s="4" t="s">
        <v>41</v>
      </c>
      <c r="AV7" s="4" t="s">
        <v>41</v>
      </c>
      <c r="AW7" s="4" t="s">
        <v>41</v>
      </c>
      <c r="AX7" s="4" t="s">
        <v>41</v>
      </c>
      <c r="AY7" s="4" t="s">
        <v>41</v>
      </c>
      <c r="AZ7" s="4" t="s">
        <v>41</v>
      </c>
      <c r="BA7" s="4" t="s">
        <v>41</v>
      </c>
      <c r="BB7" s="4" t="s">
        <v>41</v>
      </c>
      <c r="BC7" s="4" t="s">
        <v>41</v>
      </c>
      <c r="BD7" s="4" t="s">
        <v>41</v>
      </c>
    </row>
    <row r="8" spans="1:56" s="45" customFormat="1" x14ac:dyDescent="0.35">
      <c r="A8" s="4" t="s">
        <v>23</v>
      </c>
      <c r="B8" s="4" t="s">
        <v>56</v>
      </c>
      <c r="C8" s="4" t="s">
        <v>29</v>
      </c>
      <c r="D8" s="4" t="s">
        <v>2</v>
      </c>
      <c r="E8" s="4" t="s">
        <v>15</v>
      </c>
      <c r="F8" s="4" t="s">
        <v>18</v>
      </c>
      <c r="G8" s="4" t="s">
        <v>15</v>
      </c>
      <c r="H8" s="4" t="s">
        <v>30</v>
      </c>
      <c r="I8" s="4" t="s">
        <v>31</v>
      </c>
      <c r="J8" s="4">
        <v>12</v>
      </c>
      <c r="K8" s="4" t="str">
        <f t="shared" si="0"/>
        <v>Short</v>
      </c>
      <c r="L8" s="4">
        <v>150</v>
      </c>
      <c r="M8" s="4">
        <v>6.5</v>
      </c>
      <c r="N8" s="4" t="s">
        <v>35</v>
      </c>
      <c r="O8" s="4">
        <v>1.4</v>
      </c>
      <c r="P8" s="4" t="s">
        <v>41</v>
      </c>
      <c r="Q8" s="4" t="s">
        <v>41</v>
      </c>
      <c r="R8" s="4">
        <v>144</v>
      </c>
      <c r="S8" s="4">
        <v>6.6</v>
      </c>
      <c r="T8" s="4" t="s">
        <v>35</v>
      </c>
      <c r="U8" s="4">
        <v>1.7</v>
      </c>
      <c r="V8" s="4" t="s">
        <v>41</v>
      </c>
      <c r="W8" s="4" t="s">
        <v>41</v>
      </c>
      <c r="X8" s="4" t="s">
        <v>41</v>
      </c>
      <c r="Y8" s="4" t="s">
        <v>41</v>
      </c>
      <c r="Z8" s="4" t="s">
        <v>41</v>
      </c>
      <c r="AA8" s="4" t="s">
        <v>41</v>
      </c>
      <c r="AB8" s="4" t="s">
        <v>41</v>
      </c>
      <c r="AC8" s="4" t="s">
        <v>41</v>
      </c>
      <c r="AD8" s="4" t="s">
        <v>41</v>
      </c>
      <c r="AE8" s="4" t="s">
        <v>41</v>
      </c>
      <c r="AF8" s="4" t="s">
        <v>41</v>
      </c>
      <c r="AG8" s="4" t="s">
        <v>41</v>
      </c>
      <c r="AH8" s="4" t="s">
        <v>41</v>
      </c>
      <c r="AI8" s="4" t="s">
        <v>41</v>
      </c>
      <c r="AJ8" s="4">
        <v>150</v>
      </c>
      <c r="AK8" s="4">
        <v>-1.99</v>
      </c>
      <c r="AL8" s="4" t="s">
        <v>36</v>
      </c>
      <c r="AM8" s="4">
        <v>0.2</v>
      </c>
      <c r="AN8" s="4" t="s">
        <v>41</v>
      </c>
      <c r="AO8" s="4" t="s">
        <v>41</v>
      </c>
      <c r="AP8" s="4">
        <v>144</v>
      </c>
      <c r="AQ8" s="4">
        <v>-1.39</v>
      </c>
      <c r="AR8" s="4" t="s">
        <v>36</v>
      </c>
      <c r="AS8" s="4">
        <v>0.2</v>
      </c>
      <c r="AT8" s="4" t="s">
        <v>41</v>
      </c>
      <c r="AU8" s="4" t="s">
        <v>41</v>
      </c>
      <c r="AV8" s="4" t="s">
        <v>41</v>
      </c>
      <c r="AW8" s="4" t="s">
        <v>41</v>
      </c>
      <c r="AX8" s="4" t="s">
        <v>41</v>
      </c>
      <c r="AY8" s="4" t="s">
        <v>41</v>
      </c>
      <c r="AZ8" s="4" t="s">
        <v>41</v>
      </c>
      <c r="BA8" s="4" t="s">
        <v>41</v>
      </c>
      <c r="BB8" s="4" t="s">
        <v>41</v>
      </c>
      <c r="BC8" s="4" t="s">
        <v>41</v>
      </c>
      <c r="BD8" s="4" t="s">
        <v>41</v>
      </c>
    </row>
    <row r="9" spans="1:56" s="45" customFormat="1" x14ac:dyDescent="0.35">
      <c r="A9" s="4" t="s">
        <v>23</v>
      </c>
      <c r="B9" s="4" t="s">
        <v>56</v>
      </c>
      <c r="C9" s="4" t="s">
        <v>29</v>
      </c>
      <c r="D9" s="4" t="s">
        <v>2</v>
      </c>
      <c r="E9" s="4" t="s">
        <v>15</v>
      </c>
      <c r="F9" s="4" t="s">
        <v>16</v>
      </c>
      <c r="G9" s="4" t="s">
        <v>15</v>
      </c>
      <c r="H9" s="4" t="s">
        <v>30</v>
      </c>
      <c r="I9" s="4" t="s">
        <v>31</v>
      </c>
      <c r="J9" s="4">
        <v>12</v>
      </c>
      <c r="K9" s="4" t="str">
        <f t="shared" si="0"/>
        <v>Short</v>
      </c>
      <c r="L9" s="4">
        <v>147</v>
      </c>
      <c r="M9" s="4">
        <v>6.4</v>
      </c>
      <c r="N9" s="4" t="s">
        <v>35</v>
      </c>
      <c r="O9" s="4">
        <v>1.6</v>
      </c>
      <c r="P9" s="4" t="s">
        <v>41</v>
      </c>
      <c r="Q9" s="4" t="s">
        <v>41</v>
      </c>
      <c r="R9" s="4">
        <v>144</v>
      </c>
      <c r="S9" s="4">
        <v>6.6</v>
      </c>
      <c r="T9" s="4" t="s">
        <v>35</v>
      </c>
      <c r="U9" s="4">
        <v>1.7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4" t="s">
        <v>41</v>
      </c>
      <c r="AI9" s="4" t="s">
        <v>41</v>
      </c>
      <c r="AJ9" s="4">
        <v>147</v>
      </c>
      <c r="AK9" s="4">
        <v>-2.31</v>
      </c>
      <c r="AL9" s="4" t="s">
        <v>36</v>
      </c>
      <c r="AM9" s="4">
        <v>0.2</v>
      </c>
      <c r="AN9" s="4" t="s">
        <v>41</v>
      </c>
      <c r="AO9" s="4" t="s">
        <v>41</v>
      </c>
      <c r="AP9" s="4">
        <v>144</v>
      </c>
      <c r="AQ9" s="4">
        <v>-1.39</v>
      </c>
      <c r="AR9" s="4" t="s">
        <v>36</v>
      </c>
      <c r="AS9" s="4">
        <v>0.2</v>
      </c>
      <c r="AT9" s="4" t="s">
        <v>41</v>
      </c>
      <c r="AU9" s="4" t="s">
        <v>41</v>
      </c>
      <c r="AV9" s="4" t="s">
        <v>41</v>
      </c>
      <c r="AW9" s="4" t="s">
        <v>41</v>
      </c>
      <c r="AX9" s="4" t="s">
        <v>41</v>
      </c>
      <c r="AY9" s="4" t="s">
        <v>41</v>
      </c>
      <c r="AZ9" s="4" t="s">
        <v>41</v>
      </c>
      <c r="BA9" s="4" t="s">
        <v>41</v>
      </c>
      <c r="BB9" s="4" t="s">
        <v>41</v>
      </c>
      <c r="BC9" s="4" t="s">
        <v>41</v>
      </c>
      <c r="BD9" s="4" t="s">
        <v>41</v>
      </c>
    </row>
    <row r="10" spans="1:56" s="45" customFormat="1" x14ac:dyDescent="0.35">
      <c r="A10" s="4" t="s">
        <v>28</v>
      </c>
      <c r="B10" s="4" t="s">
        <v>56</v>
      </c>
      <c r="C10" s="4" t="s">
        <v>29</v>
      </c>
      <c r="D10" s="4" t="s">
        <v>2</v>
      </c>
      <c r="E10" s="4" t="s">
        <v>15</v>
      </c>
      <c r="F10" s="4" t="s">
        <v>25</v>
      </c>
      <c r="G10" s="4" t="s">
        <v>15</v>
      </c>
      <c r="H10" s="4" t="s">
        <v>32</v>
      </c>
      <c r="I10" s="4" t="s">
        <v>33</v>
      </c>
      <c r="J10" s="4">
        <v>15</v>
      </c>
      <c r="K10" s="4" t="str">
        <f t="shared" si="0"/>
        <v>Short</v>
      </c>
      <c r="L10" s="4">
        <v>399</v>
      </c>
      <c r="M10" s="4">
        <v>64.599999999999994</v>
      </c>
      <c r="N10" s="4" t="s">
        <v>35</v>
      </c>
      <c r="O10" s="4">
        <v>13.5</v>
      </c>
      <c r="P10" s="4" t="s">
        <v>41</v>
      </c>
      <c r="Q10" s="4" t="s">
        <v>41</v>
      </c>
      <c r="R10" s="4">
        <v>401</v>
      </c>
      <c r="S10" s="4">
        <v>65.7</v>
      </c>
      <c r="T10" s="4" t="s">
        <v>35</v>
      </c>
      <c r="U10" s="4">
        <v>13.3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4" t="s">
        <v>41</v>
      </c>
      <c r="AI10" s="4" t="s">
        <v>41</v>
      </c>
      <c r="AJ10" s="4">
        <v>399</v>
      </c>
      <c r="AK10" s="4">
        <v>-15.7</v>
      </c>
      <c r="AL10" s="4" t="s">
        <v>37</v>
      </c>
      <c r="AM10" s="4">
        <v>1.1000000000000001</v>
      </c>
      <c r="AN10" s="4" t="s">
        <v>41</v>
      </c>
      <c r="AO10" s="4" t="s">
        <v>41</v>
      </c>
      <c r="AP10" s="4">
        <v>401</v>
      </c>
      <c r="AQ10" s="4">
        <v>-13</v>
      </c>
      <c r="AR10" s="4" t="s">
        <v>37</v>
      </c>
      <c r="AS10" s="67">
        <v>1</v>
      </c>
      <c r="AT10" s="4" t="s">
        <v>41</v>
      </c>
      <c r="AU10" s="4" t="s">
        <v>41</v>
      </c>
      <c r="AV10" s="4" t="s">
        <v>41</v>
      </c>
      <c r="AW10" s="4" t="s">
        <v>41</v>
      </c>
      <c r="AX10" s="4" t="s">
        <v>41</v>
      </c>
      <c r="AY10" s="4" t="s">
        <v>41</v>
      </c>
      <c r="AZ10" s="4" t="s">
        <v>41</v>
      </c>
      <c r="BA10" s="4" t="s">
        <v>41</v>
      </c>
      <c r="BB10" s="4" t="s">
        <v>41</v>
      </c>
      <c r="BC10" s="4" t="s">
        <v>41</v>
      </c>
      <c r="BD10" s="4" t="s">
        <v>41</v>
      </c>
    </row>
    <row r="11" spans="1:56" s="45" customFormat="1" x14ac:dyDescent="0.35">
      <c r="A11" s="4" t="s">
        <v>28</v>
      </c>
      <c r="B11" s="4" t="s">
        <v>56</v>
      </c>
      <c r="C11" s="4" t="s">
        <v>29</v>
      </c>
      <c r="D11" s="4" t="s">
        <v>2</v>
      </c>
      <c r="E11" s="4" t="s">
        <v>15</v>
      </c>
      <c r="F11" s="4" t="s">
        <v>27</v>
      </c>
      <c r="G11" s="4" t="s">
        <v>15</v>
      </c>
      <c r="H11" s="4" t="s">
        <v>32</v>
      </c>
      <c r="I11" s="4" t="s">
        <v>33</v>
      </c>
      <c r="J11" s="4">
        <v>15</v>
      </c>
      <c r="K11" s="4" t="str">
        <f t="shared" si="0"/>
        <v>Short</v>
      </c>
      <c r="L11" s="4">
        <v>396</v>
      </c>
      <c r="M11" s="4">
        <v>64.5</v>
      </c>
      <c r="N11" s="4" t="s">
        <v>35</v>
      </c>
      <c r="O11" s="4">
        <v>13.8</v>
      </c>
      <c r="P11" s="4" t="s">
        <v>41</v>
      </c>
      <c r="Q11" s="4" t="s">
        <v>41</v>
      </c>
      <c r="R11" s="4">
        <v>401</v>
      </c>
      <c r="S11" s="4">
        <v>65.7</v>
      </c>
      <c r="T11" s="4" t="s">
        <v>35</v>
      </c>
      <c r="U11" s="4">
        <v>13.3</v>
      </c>
      <c r="V11" s="4" t="s">
        <v>41</v>
      </c>
      <c r="W11" s="4" t="s">
        <v>41</v>
      </c>
      <c r="X11" s="4" t="s">
        <v>41</v>
      </c>
      <c r="Y11" s="4" t="s">
        <v>41</v>
      </c>
      <c r="Z11" s="4" t="s">
        <v>41</v>
      </c>
      <c r="AA11" s="4" t="s">
        <v>41</v>
      </c>
      <c r="AB11" s="4" t="s">
        <v>41</v>
      </c>
      <c r="AC11" s="4" t="s">
        <v>41</v>
      </c>
      <c r="AD11" s="4" t="s">
        <v>41</v>
      </c>
      <c r="AE11" s="4" t="s">
        <v>41</v>
      </c>
      <c r="AF11" s="4" t="s">
        <v>41</v>
      </c>
      <c r="AG11" s="4" t="s">
        <v>41</v>
      </c>
      <c r="AH11" s="4" t="s">
        <v>41</v>
      </c>
      <c r="AI11" s="4" t="s">
        <v>41</v>
      </c>
      <c r="AJ11" s="4">
        <v>396</v>
      </c>
      <c r="AK11" s="4">
        <v>-17.399999999999999</v>
      </c>
      <c r="AL11" s="4" t="s">
        <v>37</v>
      </c>
      <c r="AM11" s="4">
        <v>1.1000000000000001</v>
      </c>
      <c r="AN11" s="4" t="s">
        <v>41</v>
      </c>
      <c r="AO11" s="4" t="s">
        <v>41</v>
      </c>
      <c r="AP11" s="4">
        <v>401</v>
      </c>
      <c r="AQ11" s="4">
        <v>-13</v>
      </c>
      <c r="AR11" s="4" t="s">
        <v>37</v>
      </c>
      <c r="AS11" s="67">
        <v>1</v>
      </c>
      <c r="AT11" s="4" t="s">
        <v>41</v>
      </c>
      <c r="AU11" s="4" t="s">
        <v>41</v>
      </c>
      <c r="AV11" s="4" t="s">
        <v>41</v>
      </c>
      <c r="AW11" s="4" t="s">
        <v>41</v>
      </c>
      <c r="AX11" s="4" t="s">
        <v>41</v>
      </c>
      <c r="AY11" s="4" t="s">
        <v>41</v>
      </c>
      <c r="AZ11" s="4" t="s">
        <v>41</v>
      </c>
      <c r="BA11" s="4" t="s">
        <v>41</v>
      </c>
      <c r="BB11" s="4" t="s">
        <v>41</v>
      </c>
      <c r="BC11" s="4" t="s">
        <v>41</v>
      </c>
      <c r="BD11" s="4" t="s">
        <v>41</v>
      </c>
    </row>
    <row r="12" spans="1:56" s="45" customFormat="1" ht="23" x14ac:dyDescent="0.35">
      <c r="A12" s="4" t="s">
        <v>34</v>
      </c>
      <c r="B12" s="4" t="s">
        <v>56</v>
      </c>
      <c r="C12" s="4" t="s">
        <v>29</v>
      </c>
      <c r="D12" s="4" t="s">
        <v>2</v>
      </c>
      <c r="E12" s="4" t="s">
        <v>15</v>
      </c>
      <c r="F12" s="4" t="s">
        <v>25</v>
      </c>
      <c r="G12" s="4" t="s">
        <v>15</v>
      </c>
      <c r="H12" s="4" t="s">
        <v>32</v>
      </c>
      <c r="I12" s="4" t="s">
        <v>33</v>
      </c>
      <c r="J12" s="4">
        <v>15</v>
      </c>
      <c r="K12" s="4" t="str">
        <f t="shared" si="0"/>
        <v>Short</v>
      </c>
      <c r="L12" s="4">
        <v>224</v>
      </c>
      <c r="M12" s="4">
        <v>73</v>
      </c>
      <c r="N12" s="4" t="s">
        <v>35</v>
      </c>
      <c r="O12" s="4">
        <v>16</v>
      </c>
      <c r="P12" s="4" t="s">
        <v>41</v>
      </c>
      <c r="Q12" s="4" t="s">
        <v>41</v>
      </c>
      <c r="R12" s="4">
        <v>223</v>
      </c>
      <c r="S12" s="4">
        <v>74.3</v>
      </c>
      <c r="T12" s="4" t="s">
        <v>35</v>
      </c>
      <c r="U12" s="4">
        <v>15.1</v>
      </c>
      <c r="V12" s="4" t="s">
        <v>41</v>
      </c>
      <c r="W12" s="4" t="s">
        <v>41</v>
      </c>
      <c r="X12" s="4">
        <v>140</v>
      </c>
      <c r="Y12" s="4">
        <v>45.26</v>
      </c>
      <c r="Z12" s="4" t="s">
        <v>37</v>
      </c>
      <c r="AA12" s="4">
        <v>2.42</v>
      </c>
      <c r="AB12" s="4" t="s">
        <v>41</v>
      </c>
      <c r="AC12" s="4" t="s">
        <v>41</v>
      </c>
      <c r="AD12" s="4">
        <v>161</v>
      </c>
      <c r="AE12" s="4">
        <v>50.61</v>
      </c>
      <c r="AF12" s="4" t="s">
        <v>37</v>
      </c>
      <c r="AG12" s="4">
        <v>2.19</v>
      </c>
      <c r="AH12" s="4" t="s">
        <v>41</v>
      </c>
      <c r="AI12" s="4" t="s">
        <v>41</v>
      </c>
      <c r="AJ12" s="4" t="s">
        <v>41</v>
      </c>
      <c r="AK12" s="4" t="s">
        <v>41</v>
      </c>
      <c r="AL12" s="4" t="s">
        <v>41</v>
      </c>
      <c r="AM12" s="4" t="s">
        <v>41</v>
      </c>
      <c r="AN12" s="4" t="s">
        <v>41</v>
      </c>
      <c r="AO12" s="4" t="s">
        <v>41</v>
      </c>
      <c r="AP12" s="4" t="s">
        <v>41</v>
      </c>
      <c r="AQ12" s="4" t="s">
        <v>41</v>
      </c>
      <c r="AR12" s="4" t="s">
        <v>41</v>
      </c>
      <c r="AS12" s="4" t="s">
        <v>41</v>
      </c>
      <c r="AT12" s="4" t="s">
        <v>41</v>
      </c>
      <c r="AU12" s="4" t="s">
        <v>41</v>
      </c>
      <c r="AV12" s="4">
        <v>140</v>
      </c>
      <c r="AW12" s="4">
        <v>161</v>
      </c>
      <c r="AX12" s="4" t="s">
        <v>84</v>
      </c>
      <c r="AY12" s="4">
        <v>-4.6399999999999997</v>
      </c>
      <c r="AZ12" s="4" t="s">
        <v>48</v>
      </c>
      <c r="BA12" s="4" t="s">
        <v>41</v>
      </c>
      <c r="BB12" s="4">
        <v>-11.36</v>
      </c>
      <c r="BC12" s="4">
        <v>2.09</v>
      </c>
      <c r="BD12" s="4">
        <v>0.17499999999999999</v>
      </c>
    </row>
    <row r="13" spans="1:56" s="45" customFormat="1" ht="23" x14ac:dyDescent="0.35">
      <c r="A13" s="4" t="s">
        <v>34</v>
      </c>
      <c r="B13" s="4" t="s">
        <v>56</v>
      </c>
      <c r="C13" s="4" t="s">
        <v>29</v>
      </c>
      <c r="D13" s="4" t="s">
        <v>2</v>
      </c>
      <c r="E13" s="4" t="s">
        <v>15</v>
      </c>
      <c r="F13" s="4" t="s">
        <v>27</v>
      </c>
      <c r="G13" s="4" t="s">
        <v>15</v>
      </c>
      <c r="H13" s="4" t="s">
        <v>32</v>
      </c>
      <c r="I13" s="4" t="s">
        <v>33</v>
      </c>
      <c r="J13" s="4">
        <v>15</v>
      </c>
      <c r="K13" s="4" t="str">
        <f t="shared" si="0"/>
        <v>Short</v>
      </c>
      <c r="L13" s="4">
        <v>441</v>
      </c>
      <c r="M13" s="4">
        <v>73.900000000000006</v>
      </c>
      <c r="N13" s="4" t="s">
        <v>35</v>
      </c>
      <c r="O13" s="4">
        <v>16.3</v>
      </c>
      <c r="P13" s="4" t="s">
        <v>41</v>
      </c>
      <c r="Q13" s="4" t="s">
        <v>41</v>
      </c>
      <c r="R13" s="4">
        <v>223</v>
      </c>
      <c r="S13" s="4">
        <v>74.3</v>
      </c>
      <c r="T13" s="4" t="s">
        <v>35</v>
      </c>
      <c r="U13" s="4">
        <v>15.1</v>
      </c>
      <c r="V13" s="4" t="s">
        <v>41</v>
      </c>
      <c r="W13" s="4" t="s">
        <v>41</v>
      </c>
      <c r="X13" s="4">
        <v>264</v>
      </c>
      <c r="Y13" s="4">
        <v>42.86</v>
      </c>
      <c r="Z13" s="4" t="s">
        <v>37</v>
      </c>
      <c r="AA13" s="4">
        <v>1.76</v>
      </c>
      <c r="AB13" s="4" t="s">
        <v>41</v>
      </c>
      <c r="AC13" s="4" t="s">
        <v>41</v>
      </c>
      <c r="AD13" s="4">
        <v>161</v>
      </c>
      <c r="AE13" s="4">
        <v>50.61</v>
      </c>
      <c r="AF13" s="4" t="s">
        <v>37</v>
      </c>
      <c r="AG13" s="4">
        <v>2.19</v>
      </c>
      <c r="AH13" s="4" t="s">
        <v>41</v>
      </c>
      <c r="AI13" s="4" t="s">
        <v>41</v>
      </c>
      <c r="AJ13" s="4" t="s">
        <v>41</v>
      </c>
      <c r="AK13" s="4" t="s">
        <v>41</v>
      </c>
      <c r="AL13" s="4" t="s">
        <v>41</v>
      </c>
      <c r="AM13" s="4" t="s">
        <v>41</v>
      </c>
      <c r="AN13" s="4" t="s">
        <v>41</v>
      </c>
      <c r="AO13" s="4" t="s">
        <v>41</v>
      </c>
      <c r="AP13" s="4" t="s">
        <v>41</v>
      </c>
      <c r="AQ13" s="4" t="s">
        <v>41</v>
      </c>
      <c r="AR13" s="4" t="s">
        <v>41</v>
      </c>
      <c r="AS13" s="4" t="s">
        <v>41</v>
      </c>
      <c r="AT13" s="4" t="s">
        <v>41</v>
      </c>
      <c r="AU13" s="4" t="s">
        <v>41</v>
      </c>
      <c r="AV13" s="4">
        <v>264</v>
      </c>
      <c r="AW13" s="4">
        <v>161</v>
      </c>
      <c r="AX13" s="4" t="s">
        <v>84</v>
      </c>
      <c r="AY13" s="4">
        <v>-5.99</v>
      </c>
      <c r="AZ13" s="4" t="s">
        <v>48</v>
      </c>
      <c r="BA13" s="4" t="s">
        <v>41</v>
      </c>
      <c r="BB13" s="4">
        <v>-11.46</v>
      </c>
      <c r="BC13" s="4">
        <v>-0.51</v>
      </c>
      <c r="BD13" s="4">
        <v>3.2000000000000001E-2</v>
      </c>
    </row>
    <row r="14" spans="1:56" s="45" customFormat="1" x14ac:dyDescent="0.35">
      <c r="A14" s="4" t="s">
        <v>90</v>
      </c>
      <c r="B14" s="4" t="s">
        <v>56</v>
      </c>
      <c r="C14" s="4" t="s">
        <v>29</v>
      </c>
      <c r="D14" s="4" t="s">
        <v>2</v>
      </c>
      <c r="E14" s="4" t="s">
        <v>15</v>
      </c>
      <c r="F14" s="4" t="s">
        <v>118</v>
      </c>
      <c r="G14" s="4" t="s">
        <v>15</v>
      </c>
      <c r="H14" s="4" t="s">
        <v>30</v>
      </c>
      <c r="I14" s="4" t="s">
        <v>31</v>
      </c>
      <c r="J14" s="4">
        <v>12</v>
      </c>
      <c r="K14" s="4" t="str">
        <f t="shared" si="0"/>
        <v>Short</v>
      </c>
      <c r="L14" s="4">
        <v>263</v>
      </c>
      <c r="M14" s="4">
        <v>6.5</v>
      </c>
      <c r="N14" s="4" t="s">
        <v>35</v>
      </c>
      <c r="O14" s="4">
        <v>1.5</v>
      </c>
      <c r="P14" s="4" t="s">
        <v>41</v>
      </c>
      <c r="Q14" s="4" t="s">
        <v>41</v>
      </c>
      <c r="R14" s="4">
        <v>267</v>
      </c>
      <c r="S14" s="4">
        <v>6.5</v>
      </c>
      <c r="T14" s="4" t="s">
        <v>35</v>
      </c>
      <c r="U14" s="4">
        <v>1.6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 t="s">
        <v>41</v>
      </c>
      <c r="AI14" s="4" t="s">
        <v>41</v>
      </c>
      <c r="AJ14" s="4">
        <v>188</v>
      </c>
      <c r="AK14" s="4">
        <v>-2.2999999999999998</v>
      </c>
      <c r="AL14" s="4" t="s">
        <v>36</v>
      </c>
      <c r="AM14" s="4">
        <v>0.2</v>
      </c>
      <c r="AN14" s="4" t="s">
        <v>41</v>
      </c>
      <c r="AO14" s="4" t="s">
        <v>41</v>
      </c>
      <c r="AP14" s="4">
        <v>199</v>
      </c>
      <c r="AQ14" s="4">
        <v>-1.5</v>
      </c>
      <c r="AR14" s="4" t="s">
        <v>36</v>
      </c>
      <c r="AS14" s="4">
        <v>0.2</v>
      </c>
      <c r="AT14" s="4" t="s">
        <v>41</v>
      </c>
      <c r="AU14" s="4" t="s">
        <v>41</v>
      </c>
      <c r="AV14" s="4" t="s">
        <v>41</v>
      </c>
      <c r="AW14" s="4" t="s">
        <v>41</v>
      </c>
      <c r="AX14" s="4" t="s">
        <v>41</v>
      </c>
      <c r="AY14" s="4" t="s">
        <v>41</v>
      </c>
      <c r="AZ14" s="4" t="s">
        <v>41</v>
      </c>
      <c r="BA14" s="4" t="s">
        <v>41</v>
      </c>
      <c r="BB14" s="4" t="s">
        <v>41</v>
      </c>
      <c r="BC14" s="4" t="s">
        <v>41</v>
      </c>
      <c r="BD14" s="4" t="s">
        <v>41</v>
      </c>
    </row>
    <row r="15" spans="1:56" s="45" customFormat="1" x14ac:dyDescent="0.35">
      <c r="A15" s="4" t="s">
        <v>96</v>
      </c>
      <c r="B15" s="4" t="s">
        <v>56</v>
      </c>
      <c r="C15" s="4" t="s">
        <v>29</v>
      </c>
      <c r="D15" s="4" t="s">
        <v>2</v>
      </c>
      <c r="E15" s="4" t="s">
        <v>15</v>
      </c>
      <c r="F15" s="4" t="s">
        <v>25</v>
      </c>
      <c r="G15" s="4" t="s">
        <v>15</v>
      </c>
      <c r="H15" s="4" t="s">
        <v>32</v>
      </c>
      <c r="I15" s="4" t="s">
        <v>33</v>
      </c>
      <c r="J15" s="4">
        <v>12</v>
      </c>
      <c r="K15" s="4" t="str">
        <f t="shared" si="0"/>
        <v>Short</v>
      </c>
      <c r="L15" s="4">
        <v>516</v>
      </c>
      <c r="M15" s="4">
        <v>63.1</v>
      </c>
      <c r="N15" s="4" t="s">
        <v>35</v>
      </c>
      <c r="O15" s="4">
        <v>12.5</v>
      </c>
      <c r="P15" s="4" t="s">
        <v>41</v>
      </c>
      <c r="Q15" s="4" t="s">
        <v>41</v>
      </c>
      <c r="R15" s="4">
        <v>509</v>
      </c>
      <c r="S15" s="4">
        <v>64.400000000000006</v>
      </c>
      <c r="T15" s="4" t="s">
        <v>35</v>
      </c>
      <c r="U15" s="4">
        <v>12.7</v>
      </c>
      <c r="V15" s="4" t="s">
        <v>41</v>
      </c>
      <c r="W15" s="4" t="s">
        <v>41</v>
      </c>
      <c r="X15" s="4" t="s">
        <v>41</v>
      </c>
      <c r="Y15" s="4" t="s">
        <v>41</v>
      </c>
      <c r="Z15" s="4" t="s">
        <v>41</v>
      </c>
      <c r="AA15" s="4" t="s">
        <v>41</v>
      </c>
      <c r="AB15" s="4" t="s">
        <v>41</v>
      </c>
      <c r="AC15" s="4" t="s">
        <v>41</v>
      </c>
      <c r="AD15" s="4" t="s">
        <v>41</v>
      </c>
      <c r="AE15" s="4" t="s">
        <v>41</v>
      </c>
      <c r="AF15" s="4" t="s">
        <v>41</v>
      </c>
      <c r="AG15" s="4" t="s">
        <v>41</v>
      </c>
      <c r="AH15" s="4" t="s">
        <v>41</v>
      </c>
      <c r="AI15" s="4" t="s">
        <v>41</v>
      </c>
      <c r="AJ15" s="4">
        <v>516</v>
      </c>
      <c r="AK15" s="4">
        <v>-17.7</v>
      </c>
      <c r="AL15" s="4" t="s">
        <v>36</v>
      </c>
      <c r="AM15" s="4">
        <v>1.23</v>
      </c>
      <c r="AN15" s="4" t="s">
        <v>41</v>
      </c>
      <c r="AO15" s="4" t="s">
        <v>41</v>
      </c>
      <c r="AP15" s="4">
        <v>509</v>
      </c>
      <c r="AQ15" s="4">
        <v>-10.76</v>
      </c>
      <c r="AR15" s="4" t="s">
        <v>36</v>
      </c>
      <c r="AS15" s="4">
        <v>1.23</v>
      </c>
      <c r="AT15" s="4" t="s">
        <v>41</v>
      </c>
      <c r="AU15" s="4" t="s">
        <v>41</v>
      </c>
      <c r="AV15" s="4" t="s">
        <v>41</v>
      </c>
      <c r="AW15" s="4" t="s">
        <v>41</v>
      </c>
      <c r="AX15" s="4" t="s">
        <v>41</v>
      </c>
      <c r="AY15" s="4" t="s">
        <v>41</v>
      </c>
      <c r="AZ15" s="4" t="s">
        <v>41</v>
      </c>
      <c r="BA15" s="4" t="s">
        <v>41</v>
      </c>
      <c r="BB15" s="4" t="s">
        <v>41</v>
      </c>
      <c r="BC15" s="4" t="s">
        <v>41</v>
      </c>
      <c r="BD15" s="4" t="s">
        <v>41</v>
      </c>
    </row>
    <row r="16" spans="1:56" s="45" customFormat="1" x14ac:dyDescent="0.35">
      <c r="A16" s="4" t="s">
        <v>26</v>
      </c>
      <c r="B16" s="4" t="s">
        <v>56</v>
      </c>
      <c r="C16" s="4" t="s">
        <v>29</v>
      </c>
      <c r="D16" s="4" t="s">
        <v>2</v>
      </c>
      <c r="E16" s="4" t="s">
        <v>15</v>
      </c>
      <c r="F16" s="4" t="s">
        <v>27</v>
      </c>
      <c r="G16" s="4" t="s">
        <v>15</v>
      </c>
      <c r="H16" s="4" t="s">
        <v>32</v>
      </c>
      <c r="I16" s="4" t="s">
        <v>33</v>
      </c>
      <c r="J16" s="4">
        <v>16</v>
      </c>
      <c r="K16" s="4" t="str">
        <f t="shared" si="0"/>
        <v>Short</v>
      </c>
      <c r="L16" s="4">
        <v>430</v>
      </c>
      <c r="M16" s="4">
        <v>65.5</v>
      </c>
      <c r="N16" s="4" t="s">
        <v>35</v>
      </c>
      <c r="O16" s="4">
        <v>12.9</v>
      </c>
      <c r="P16" s="4" t="s">
        <v>41</v>
      </c>
      <c r="Q16" s="4" t="s">
        <v>41</v>
      </c>
      <c r="R16" s="4">
        <v>446</v>
      </c>
      <c r="S16" s="4">
        <v>65</v>
      </c>
      <c r="T16" s="4" t="s">
        <v>35</v>
      </c>
      <c r="U16" s="4">
        <v>12.7</v>
      </c>
      <c r="V16" s="4" t="s">
        <v>41</v>
      </c>
      <c r="W16" s="4" t="s">
        <v>41</v>
      </c>
      <c r="X16" s="4" t="s">
        <v>41</v>
      </c>
      <c r="Y16" s="4" t="s">
        <v>41</v>
      </c>
      <c r="Z16" s="4" t="s">
        <v>41</v>
      </c>
      <c r="AA16" s="4" t="s">
        <v>41</v>
      </c>
      <c r="AB16" s="4" t="s">
        <v>41</v>
      </c>
      <c r="AC16" s="4" t="s">
        <v>41</v>
      </c>
      <c r="AD16" s="4" t="s">
        <v>41</v>
      </c>
      <c r="AE16" s="4" t="s">
        <v>41</v>
      </c>
      <c r="AF16" s="4" t="s">
        <v>41</v>
      </c>
      <c r="AG16" s="4" t="s">
        <v>41</v>
      </c>
      <c r="AH16" s="4" t="s">
        <v>41</v>
      </c>
      <c r="AI16" s="4" t="s">
        <v>41</v>
      </c>
      <c r="AJ16" s="4">
        <v>430</v>
      </c>
      <c r="AK16" s="4">
        <v>-16.5</v>
      </c>
      <c r="AL16" s="4" t="s">
        <v>37</v>
      </c>
      <c r="AM16" s="4">
        <v>1.18</v>
      </c>
      <c r="AN16" s="4" t="s">
        <v>41</v>
      </c>
      <c r="AO16" s="4" t="s">
        <v>41</v>
      </c>
      <c r="AP16" s="4">
        <v>446</v>
      </c>
      <c r="AQ16" s="4">
        <v>-11.97</v>
      </c>
      <c r="AR16" s="4" t="s">
        <v>37</v>
      </c>
      <c r="AS16" s="4">
        <v>1.1399999999999999</v>
      </c>
      <c r="AT16" s="4" t="s">
        <v>41</v>
      </c>
      <c r="AU16" s="4" t="s">
        <v>41</v>
      </c>
      <c r="AV16" s="4" t="s">
        <v>41</v>
      </c>
      <c r="AW16" s="4" t="s">
        <v>41</v>
      </c>
      <c r="AX16" s="4" t="s">
        <v>41</v>
      </c>
      <c r="AY16" s="4" t="s">
        <v>41</v>
      </c>
      <c r="AZ16" s="4" t="s">
        <v>41</v>
      </c>
      <c r="BA16" s="4" t="s">
        <v>41</v>
      </c>
      <c r="BB16" s="4" t="s">
        <v>41</v>
      </c>
      <c r="BC16" s="4" t="s">
        <v>41</v>
      </c>
      <c r="BD16" s="4" t="s">
        <v>41</v>
      </c>
    </row>
    <row r="17" spans="1:56" s="45" customFormat="1" x14ac:dyDescent="0.35">
      <c r="A17" s="4" t="s">
        <v>91</v>
      </c>
      <c r="B17" s="4" t="s">
        <v>56</v>
      </c>
      <c r="C17" s="4" t="s">
        <v>29</v>
      </c>
      <c r="D17" s="4" t="s">
        <v>2</v>
      </c>
      <c r="E17" s="4" t="s">
        <v>15</v>
      </c>
      <c r="F17" s="4" t="s">
        <v>20</v>
      </c>
      <c r="G17" s="4" t="s">
        <v>15</v>
      </c>
      <c r="H17" s="4" t="s">
        <v>30</v>
      </c>
      <c r="I17" s="4" t="s">
        <v>31</v>
      </c>
      <c r="J17" s="4">
        <v>12</v>
      </c>
      <c r="K17" s="4" t="str">
        <f t="shared" si="0"/>
        <v>Short</v>
      </c>
      <c r="L17" s="4">
        <v>155</v>
      </c>
      <c r="M17" s="4">
        <v>6.5</v>
      </c>
      <c r="N17" s="4" t="s">
        <v>35</v>
      </c>
      <c r="O17" s="4">
        <v>1.47</v>
      </c>
      <c r="P17" s="4" t="s">
        <v>41</v>
      </c>
      <c r="Q17" s="4" t="s">
        <v>41</v>
      </c>
      <c r="R17" s="4">
        <v>153</v>
      </c>
      <c r="S17" s="4">
        <v>6.37</v>
      </c>
      <c r="T17" s="4" t="s">
        <v>35</v>
      </c>
      <c r="U17" s="4">
        <v>1.67</v>
      </c>
      <c r="V17" s="4" t="s">
        <v>41</v>
      </c>
      <c r="W17" s="4" t="s">
        <v>41</v>
      </c>
      <c r="X17" s="4" t="s">
        <v>41</v>
      </c>
      <c r="Y17" s="4" t="s">
        <v>41</v>
      </c>
      <c r="Z17" s="4" t="s">
        <v>41</v>
      </c>
      <c r="AA17" s="4" t="s">
        <v>41</v>
      </c>
      <c r="AB17" s="4" t="s">
        <v>41</v>
      </c>
      <c r="AC17" s="4" t="s">
        <v>41</v>
      </c>
      <c r="AD17" s="4" t="s">
        <v>41</v>
      </c>
      <c r="AE17" s="4" t="s">
        <v>41</v>
      </c>
      <c r="AF17" s="4" t="s">
        <v>41</v>
      </c>
      <c r="AG17" s="4" t="s">
        <v>41</v>
      </c>
      <c r="AH17" s="4" t="s">
        <v>41</v>
      </c>
      <c r="AI17" s="4" t="s">
        <v>41</v>
      </c>
      <c r="AJ17" s="4">
        <v>153</v>
      </c>
      <c r="AK17" s="4">
        <v>-2.14</v>
      </c>
      <c r="AL17" s="4" t="s">
        <v>36</v>
      </c>
      <c r="AM17" s="4">
        <v>0.2</v>
      </c>
      <c r="AN17" s="4" t="s">
        <v>41</v>
      </c>
      <c r="AO17" s="4" t="s">
        <v>41</v>
      </c>
      <c r="AP17" s="4">
        <v>153</v>
      </c>
      <c r="AQ17" s="4">
        <v>-1.83</v>
      </c>
      <c r="AR17" s="4" t="s">
        <v>36</v>
      </c>
      <c r="AS17" s="4">
        <v>0.2</v>
      </c>
      <c r="AT17" s="4" t="s">
        <v>41</v>
      </c>
      <c r="AU17" s="4" t="s">
        <v>41</v>
      </c>
      <c r="AV17" s="4" t="s">
        <v>41</v>
      </c>
      <c r="AW17" s="4" t="s">
        <v>41</v>
      </c>
      <c r="AX17" s="4" t="s">
        <v>41</v>
      </c>
      <c r="AY17" s="4" t="s">
        <v>41</v>
      </c>
      <c r="AZ17" s="4" t="s">
        <v>41</v>
      </c>
      <c r="BA17" s="4" t="s">
        <v>41</v>
      </c>
      <c r="BB17" s="4" t="s">
        <v>41</v>
      </c>
      <c r="BC17" s="4" t="s">
        <v>41</v>
      </c>
      <c r="BD17" s="4" t="s">
        <v>41</v>
      </c>
    </row>
    <row r="18" spans="1:56" s="45" customFormat="1" x14ac:dyDescent="0.35">
      <c r="A18" s="4" t="s">
        <v>22</v>
      </c>
      <c r="B18" s="4" t="s">
        <v>63</v>
      </c>
      <c r="C18" s="4" t="s">
        <v>29</v>
      </c>
      <c r="D18" s="4" t="s">
        <v>2</v>
      </c>
      <c r="E18" s="4" t="s">
        <v>15</v>
      </c>
      <c r="F18" s="4" t="s">
        <v>18</v>
      </c>
      <c r="G18" s="4" t="s">
        <v>15</v>
      </c>
      <c r="H18" s="4" t="s">
        <v>30</v>
      </c>
      <c r="I18" s="4" t="s">
        <v>31</v>
      </c>
      <c r="J18" s="4">
        <v>14</v>
      </c>
      <c r="K18" s="4" t="str">
        <f t="shared" si="0"/>
        <v>Short</v>
      </c>
      <c r="L18" s="4">
        <v>191</v>
      </c>
      <c r="M18" s="4">
        <v>6.05</v>
      </c>
      <c r="N18" s="4" t="s">
        <v>35</v>
      </c>
      <c r="O18" s="4">
        <v>1.29</v>
      </c>
      <c r="P18" s="4" t="s">
        <v>41</v>
      </c>
      <c r="Q18" s="4" t="s">
        <v>41</v>
      </c>
      <c r="R18" s="4">
        <v>195</v>
      </c>
      <c r="S18" s="4">
        <v>6.13</v>
      </c>
      <c r="T18" s="4" t="s">
        <v>35</v>
      </c>
      <c r="U18" s="4">
        <v>1.35</v>
      </c>
      <c r="V18" s="4" t="s">
        <v>41</v>
      </c>
      <c r="W18" s="4" t="s">
        <v>41</v>
      </c>
      <c r="X18" s="4" t="s">
        <v>41</v>
      </c>
      <c r="Y18" s="4" t="s">
        <v>41</v>
      </c>
      <c r="Z18" s="4" t="s">
        <v>41</v>
      </c>
      <c r="AA18" s="4" t="s">
        <v>41</v>
      </c>
      <c r="AB18" s="4" t="s">
        <v>41</v>
      </c>
      <c r="AC18" s="4" t="s">
        <v>41</v>
      </c>
      <c r="AD18" s="4" t="s">
        <v>41</v>
      </c>
      <c r="AE18" s="4" t="s">
        <v>41</v>
      </c>
      <c r="AF18" s="4" t="s">
        <v>41</v>
      </c>
      <c r="AG18" s="4" t="s">
        <v>41</v>
      </c>
      <c r="AH18" s="4" t="s">
        <v>41</v>
      </c>
      <c r="AI18" s="4" t="s">
        <v>41</v>
      </c>
      <c r="AJ18" s="4">
        <v>191</v>
      </c>
      <c r="AK18" s="4">
        <v>-1.6</v>
      </c>
      <c r="AL18" s="4" t="s">
        <v>36</v>
      </c>
      <c r="AM18" s="4">
        <v>0.26</v>
      </c>
      <c r="AN18" s="4" t="s">
        <v>41</v>
      </c>
      <c r="AO18" s="4" t="s">
        <v>41</v>
      </c>
      <c r="AP18" s="4">
        <v>195</v>
      </c>
      <c r="AQ18" s="4">
        <v>-1.22</v>
      </c>
      <c r="AR18" s="4" t="s">
        <v>36</v>
      </c>
      <c r="AS18" s="4">
        <v>0.26</v>
      </c>
      <c r="AT18" s="4" t="s">
        <v>41</v>
      </c>
      <c r="AU18" s="4" t="s">
        <v>41</v>
      </c>
      <c r="AV18" s="4">
        <v>191</v>
      </c>
      <c r="AW18" s="4">
        <v>195</v>
      </c>
      <c r="AX18" s="4" t="s">
        <v>83</v>
      </c>
      <c r="AY18" s="4">
        <v>-0.38</v>
      </c>
      <c r="AZ18" s="4" t="s">
        <v>48</v>
      </c>
      <c r="BA18" s="4" t="s">
        <v>41</v>
      </c>
      <c r="BB18" s="4">
        <v>-0.74</v>
      </c>
      <c r="BC18" s="4">
        <v>-0.02</v>
      </c>
      <c r="BD18" s="4">
        <v>4.0800000000000003E-2</v>
      </c>
    </row>
    <row r="19" spans="1:56" s="45" customFormat="1" x14ac:dyDescent="0.35">
      <c r="A19" s="4" t="s">
        <v>21</v>
      </c>
      <c r="B19" s="4" t="s">
        <v>56</v>
      </c>
      <c r="C19" s="4" t="s">
        <v>29</v>
      </c>
      <c r="D19" s="4" t="s">
        <v>2</v>
      </c>
      <c r="E19" s="4" t="s">
        <v>15</v>
      </c>
      <c r="F19" s="4" t="s">
        <v>118</v>
      </c>
      <c r="G19" s="4" t="s">
        <v>15</v>
      </c>
      <c r="H19" s="4" t="s">
        <v>30</v>
      </c>
      <c r="I19" s="4" t="s">
        <v>31</v>
      </c>
      <c r="J19" s="4">
        <v>27</v>
      </c>
      <c r="K19" s="4" t="str">
        <f t="shared" si="0"/>
        <v>Intermediate</v>
      </c>
      <c r="L19" s="4">
        <v>162</v>
      </c>
      <c r="M19" s="4">
        <v>6.58</v>
      </c>
      <c r="N19" s="4" t="s">
        <v>35</v>
      </c>
      <c r="O19" s="4">
        <v>1.52</v>
      </c>
      <c r="P19" s="4" t="s">
        <v>41</v>
      </c>
      <c r="Q19" s="4" t="s">
        <v>41</v>
      </c>
      <c r="R19" s="4">
        <v>168</v>
      </c>
      <c r="S19" s="4">
        <v>6.43</v>
      </c>
      <c r="T19" s="4" t="s">
        <v>35</v>
      </c>
      <c r="U19" s="4">
        <v>1.48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4" t="s">
        <v>41</v>
      </c>
      <c r="AI19" s="4" t="s">
        <v>41</v>
      </c>
      <c r="AJ19" s="4">
        <v>158</v>
      </c>
      <c r="AK19" s="4">
        <v>-1.62</v>
      </c>
      <c r="AL19" s="4" t="s">
        <v>36</v>
      </c>
      <c r="AM19" s="4">
        <v>0.2</v>
      </c>
      <c r="AN19" s="4" t="s">
        <v>41</v>
      </c>
      <c r="AO19" s="4" t="s">
        <v>41</v>
      </c>
      <c r="AP19" s="4">
        <v>167</v>
      </c>
      <c r="AQ19" s="4">
        <v>-1.1299999999999999</v>
      </c>
      <c r="AR19" s="4" t="s">
        <v>36</v>
      </c>
      <c r="AS19" s="4">
        <v>0.19</v>
      </c>
      <c r="AT19" s="4" t="s">
        <v>41</v>
      </c>
      <c r="AU19" s="4" t="s">
        <v>41</v>
      </c>
      <c r="AV19" s="4" t="s">
        <v>41</v>
      </c>
      <c r="AW19" s="4" t="s">
        <v>41</v>
      </c>
      <c r="AX19" s="4" t="s">
        <v>41</v>
      </c>
      <c r="AY19" s="4" t="s">
        <v>41</v>
      </c>
      <c r="AZ19" s="4" t="s">
        <v>41</v>
      </c>
      <c r="BA19" s="4" t="s">
        <v>41</v>
      </c>
      <c r="BB19" s="4" t="s">
        <v>41</v>
      </c>
      <c r="BC19" s="4" t="s">
        <v>41</v>
      </c>
      <c r="BD19" s="4" t="s">
        <v>41</v>
      </c>
    </row>
    <row r="20" spans="1:56" s="45" customFormat="1" x14ac:dyDescent="0.35">
      <c r="A20" s="4" t="s">
        <v>23</v>
      </c>
      <c r="B20" s="4" t="s">
        <v>56</v>
      </c>
      <c r="C20" s="4" t="s">
        <v>29</v>
      </c>
      <c r="D20" s="4" t="s">
        <v>2</v>
      </c>
      <c r="E20" s="4" t="s">
        <v>15</v>
      </c>
      <c r="F20" s="4" t="s">
        <v>24</v>
      </c>
      <c r="G20" s="4" t="s">
        <v>15</v>
      </c>
      <c r="H20" s="4" t="s">
        <v>30</v>
      </c>
      <c r="I20" s="4" t="s">
        <v>31</v>
      </c>
      <c r="J20" s="4">
        <v>26</v>
      </c>
      <c r="K20" s="4" t="str">
        <f t="shared" si="0"/>
        <v>Intermediate</v>
      </c>
      <c r="L20" s="4">
        <v>79</v>
      </c>
      <c r="M20" s="4">
        <v>6.8</v>
      </c>
      <c r="N20" s="4" t="s">
        <v>35</v>
      </c>
      <c r="O20" s="4">
        <v>1.6</v>
      </c>
      <c r="P20" s="4" t="s">
        <v>41</v>
      </c>
      <c r="Q20" s="4" t="s">
        <v>41</v>
      </c>
      <c r="R20" s="4">
        <v>144</v>
      </c>
      <c r="S20" s="4">
        <v>6.6</v>
      </c>
      <c r="T20" s="4" t="s">
        <v>35</v>
      </c>
      <c r="U20" s="4">
        <v>1.7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4" t="s">
        <v>41</v>
      </c>
      <c r="AI20" s="4" t="s">
        <v>41</v>
      </c>
      <c r="AJ20" s="4">
        <v>79</v>
      </c>
      <c r="AK20" s="4">
        <v>-2.2200000000000002</v>
      </c>
      <c r="AL20" s="4" t="s">
        <v>36</v>
      </c>
      <c r="AM20" s="4">
        <v>0.28000000000000003</v>
      </c>
      <c r="AN20" s="4" t="s">
        <v>41</v>
      </c>
      <c r="AO20" s="4" t="s">
        <v>41</v>
      </c>
      <c r="AP20" s="4">
        <v>144</v>
      </c>
      <c r="AQ20" s="4">
        <v>-1.43</v>
      </c>
      <c r="AR20" s="4" t="s">
        <v>36</v>
      </c>
      <c r="AS20" s="4">
        <v>0.21</v>
      </c>
      <c r="AT20" s="4" t="s">
        <v>41</v>
      </c>
      <c r="AU20" s="4" t="s">
        <v>41</v>
      </c>
      <c r="AV20" s="4" t="s">
        <v>41</v>
      </c>
      <c r="AW20" s="4" t="s">
        <v>41</v>
      </c>
      <c r="AX20" s="4" t="s">
        <v>41</v>
      </c>
      <c r="AY20" s="4" t="s">
        <v>41</v>
      </c>
      <c r="AZ20" s="4" t="s">
        <v>41</v>
      </c>
      <c r="BA20" s="4" t="s">
        <v>41</v>
      </c>
      <c r="BB20" s="4" t="s">
        <v>41</v>
      </c>
      <c r="BC20" s="4" t="s">
        <v>41</v>
      </c>
      <c r="BD20" s="4" t="s">
        <v>41</v>
      </c>
    </row>
    <row r="21" spans="1:56" s="45" customFormat="1" x14ac:dyDescent="0.35">
      <c r="A21" s="4" t="s">
        <v>23</v>
      </c>
      <c r="B21" s="4" t="s">
        <v>56</v>
      </c>
      <c r="C21" s="4" t="s">
        <v>29</v>
      </c>
      <c r="D21" s="4" t="s">
        <v>2</v>
      </c>
      <c r="E21" s="4" t="s">
        <v>15</v>
      </c>
      <c r="F21" s="4" t="s">
        <v>18</v>
      </c>
      <c r="G21" s="4" t="s">
        <v>15</v>
      </c>
      <c r="H21" s="4" t="s">
        <v>30</v>
      </c>
      <c r="I21" s="4" t="s">
        <v>31</v>
      </c>
      <c r="J21" s="4">
        <v>26</v>
      </c>
      <c r="K21" s="4" t="str">
        <f t="shared" si="0"/>
        <v>Intermediate</v>
      </c>
      <c r="L21" s="4">
        <v>150</v>
      </c>
      <c r="M21" s="4">
        <v>6.5</v>
      </c>
      <c r="N21" s="4" t="s">
        <v>35</v>
      </c>
      <c r="O21" s="4">
        <v>1.4</v>
      </c>
      <c r="P21" s="4" t="s">
        <v>41</v>
      </c>
      <c r="Q21" s="4" t="s">
        <v>41</v>
      </c>
      <c r="R21" s="4">
        <v>144</v>
      </c>
      <c r="S21" s="4">
        <v>6.6</v>
      </c>
      <c r="T21" s="4" t="s">
        <v>35</v>
      </c>
      <c r="U21" s="4">
        <v>1.7</v>
      </c>
      <c r="V21" s="4" t="s">
        <v>41</v>
      </c>
      <c r="W21" s="4" t="s">
        <v>41</v>
      </c>
      <c r="X21" s="4" t="s">
        <v>41</v>
      </c>
      <c r="Y21" s="4" t="s">
        <v>41</v>
      </c>
      <c r="Z21" s="4" t="s">
        <v>41</v>
      </c>
      <c r="AA21" s="4" t="s">
        <v>41</v>
      </c>
      <c r="AB21" s="4" t="s">
        <v>41</v>
      </c>
      <c r="AC21" s="4" t="s">
        <v>41</v>
      </c>
      <c r="AD21" s="4" t="s">
        <v>41</v>
      </c>
      <c r="AE21" s="4" t="s">
        <v>41</v>
      </c>
      <c r="AF21" s="4" t="s">
        <v>41</v>
      </c>
      <c r="AG21" s="4" t="s">
        <v>41</v>
      </c>
      <c r="AH21" s="4" t="s">
        <v>41</v>
      </c>
      <c r="AI21" s="4" t="s">
        <v>41</v>
      </c>
      <c r="AJ21" s="4">
        <v>150</v>
      </c>
      <c r="AK21" s="4">
        <v>-1.98</v>
      </c>
      <c r="AL21" s="4" t="s">
        <v>36</v>
      </c>
      <c r="AM21" s="4">
        <v>0.21</v>
      </c>
      <c r="AN21" s="4" t="s">
        <v>41</v>
      </c>
      <c r="AO21" s="4" t="s">
        <v>41</v>
      </c>
      <c r="AP21" s="4">
        <v>144</v>
      </c>
      <c r="AQ21" s="4">
        <v>-1.43</v>
      </c>
      <c r="AR21" s="4" t="s">
        <v>36</v>
      </c>
      <c r="AS21" s="4">
        <v>0.21</v>
      </c>
      <c r="AT21" s="4" t="s">
        <v>41</v>
      </c>
      <c r="AU21" s="4" t="s">
        <v>41</v>
      </c>
      <c r="AV21" s="4" t="s">
        <v>41</v>
      </c>
      <c r="AW21" s="4" t="s">
        <v>41</v>
      </c>
      <c r="AX21" s="4" t="s">
        <v>41</v>
      </c>
      <c r="AY21" s="4" t="s">
        <v>41</v>
      </c>
      <c r="AZ21" s="4" t="s">
        <v>41</v>
      </c>
      <c r="BA21" s="4" t="s">
        <v>41</v>
      </c>
      <c r="BB21" s="4" t="s">
        <v>41</v>
      </c>
      <c r="BC21" s="4" t="s">
        <v>41</v>
      </c>
      <c r="BD21" s="4" t="s">
        <v>41</v>
      </c>
    </row>
    <row r="22" spans="1:56" s="45" customFormat="1" x14ac:dyDescent="0.35">
      <c r="A22" s="4" t="s">
        <v>23</v>
      </c>
      <c r="B22" s="4" t="s">
        <v>56</v>
      </c>
      <c r="C22" s="4" t="s">
        <v>29</v>
      </c>
      <c r="D22" s="4" t="s">
        <v>2</v>
      </c>
      <c r="E22" s="4" t="s">
        <v>15</v>
      </c>
      <c r="F22" s="4" t="s">
        <v>16</v>
      </c>
      <c r="G22" s="4" t="s">
        <v>15</v>
      </c>
      <c r="H22" s="4" t="s">
        <v>30</v>
      </c>
      <c r="I22" s="4" t="s">
        <v>31</v>
      </c>
      <c r="J22" s="4">
        <v>26</v>
      </c>
      <c r="K22" s="4" t="str">
        <f t="shared" si="0"/>
        <v>Intermediate</v>
      </c>
      <c r="L22" s="4">
        <v>147</v>
      </c>
      <c r="M22" s="4">
        <v>6.4</v>
      </c>
      <c r="N22" s="4" t="s">
        <v>35</v>
      </c>
      <c r="O22" s="4">
        <v>1.6</v>
      </c>
      <c r="P22" s="4" t="s">
        <v>41</v>
      </c>
      <c r="Q22" s="4" t="s">
        <v>41</v>
      </c>
      <c r="R22" s="4">
        <v>144</v>
      </c>
      <c r="S22" s="4">
        <v>6.6</v>
      </c>
      <c r="T22" s="4" t="s">
        <v>35</v>
      </c>
      <c r="U22" s="4">
        <v>1.7</v>
      </c>
      <c r="V22" s="4" t="s">
        <v>41</v>
      </c>
      <c r="W22" s="4" t="s">
        <v>41</v>
      </c>
      <c r="X22" s="4" t="s">
        <v>41</v>
      </c>
      <c r="Y22" s="4" t="s">
        <v>41</v>
      </c>
      <c r="Z22" s="4" t="s">
        <v>41</v>
      </c>
      <c r="AA22" s="4" t="s">
        <v>41</v>
      </c>
      <c r="AB22" s="4" t="s">
        <v>41</v>
      </c>
      <c r="AC22" s="4" t="s">
        <v>41</v>
      </c>
      <c r="AD22" s="4" t="s">
        <v>41</v>
      </c>
      <c r="AE22" s="4" t="s">
        <v>41</v>
      </c>
      <c r="AF22" s="4" t="s">
        <v>41</v>
      </c>
      <c r="AG22" s="4" t="s">
        <v>41</v>
      </c>
      <c r="AH22" s="4" t="s">
        <v>41</v>
      </c>
      <c r="AI22" s="4" t="s">
        <v>41</v>
      </c>
      <c r="AJ22" s="4">
        <v>147</v>
      </c>
      <c r="AK22" s="4">
        <v>-2.2599999999999998</v>
      </c>
      <c r="AL22" s="4" t="s">
        <v>36</v>
      </c>
      <c r="AM22" s="4">
        <v>0.21</v>
      </c>
      <c r="AN22" s="4" t="s">
        <v>41</v>
      </c>
      <c r="AO22" s="4" t="s">
        <v>41</v>
      </c>
      <c r="AP22" s="4">
        <v>144</v>
      </c>
      <c r="AQ22" s="4">
        <v>-1.43</v>
      </c>
      <c r="AR22" s="4" t="s">
        <v>36</v>
      </c>
      <c r="AS22" s="4">
        <v>0.21</v>
      </c>
      <c r="AT22" s="4" t="s">
        <v>41</v>
      </c>
      <c r="AU22" s="4" t="s">
        <v>41</v>
      </c>
      <c r="AV22" s="4" t="s">
        <v>41</v>
      </c>
      <c r="AW22" s="4" t="s">
        <v>41</v>
      </c>
      <c r="AX22" s="4" t="s">
        <v>41</v>
      </c>
      <c r="AY22" s="4" t="s">
        <v>41</v>
      </c>
      <c r="AZ22" s="4" t="s">
        <v>41</v>
      </c>
      <c r="BA22" s="4" t="s">
        <v>41</v>
      </c>
      <c r="BB22" s="4" t="s">
        <v>41</v>
      </c>
      <c r="BC22" s="4" t="s">
        <v>41</v>
      </c>
      <c r="BD22" s="4" t="s">
        <v>41</v>
      </c>
    </row>
    <row r="23" spans="1:56" s="45" customFormat="1" ht="23" x14ac:dyDescent="0.35">
      <c r="A23" s="4" t="s">
        <v>34</v>
      </c>
      <c r="B23" s="4" t="s">
        <v>56</v>
      </c>
      <c r="C23" s="4" t="s">
        <v>29</v>
      </c>
      <c r="D23" s="4" t="s">
        <v>2</v>
      </c>
      <c r="E23" s="4" t="s">
        <v>15</v>
      </c>
      <c r="F23" s="4" t="s">
        <v>25</v>
      </c>
      <c r="G23" s="4" t="s">
        <v>15</v>
      </c>
      <c r="H23" s="4" t="s">
        <v>32</v>
      </c>
      <c r="I23" s="4" t="s">
        <v>33</v>
      </c>
      <c r="J23" s="4">
        <v>27</v>
      </c>
      <c r="K23" s="4" t="str">
        <f t="shared" si="0"/>
        <v>Intermediate</v>
      </c>
      <c r="L23" s="4">
        <v>224</v>
      </c>
      <c r="M23" s="4">
        <v>73</v>
      </c>
      <c r="N23" s="4" t="s">
        <v>35</v>
      </c>
      <c r="O23" s="4">
        <v>16</v>
      </c>
      <c r="P23" s="4" t="s">
        <v>41</v>
      </c>
      <c r="Q23" s="4" t="s">
        <v>41</v>
      </c>
      <c r="R23" s="4">
        <v>223</v>
      </c>
      <c r="S23" s="4">
        <v>74.3</v>
      </c>
      <c r="T23" s="4" t="s">
        <v>35</v>
      </c>
      <c r="U23" s="4">
        <v>15.1</v>
      </c>
      <c r="V23" s="4" t="s">
        <v>41</v>
      </c>
      <c r="W23" s="4" t="s">
        <v>41</v>
      </c>
      <c r="X23" s="4">
        <v>128</v>
      </c>
      <c r="Y23" s="4">
        <v>44.09</v>
      </c>
      <c r="Z23" s="4" t="s">
        <v>37</v>
      </c>
      <c r="AA23" s="4">
        <v>2.59</v>
      </c>
      <c r="AB23" s="4" t="s">
        <v>41</v>
      </c>
      <c r="AC23" s="4" t="s">
        <v>41</v>
      </c>
      <c r="AD23" s="4">
        <v>145</v>
      </c>
      <c r="AE23" s="4">
        <v>52.36</v>
      </c>
      <c r="AF23" s="4" t="s">
        <v>37</v>
      </c>
      <c r="AG23" s="4">
        <v>2.33</v>
      </c>
      <c r="AH23" s="4" t="s">
        <v>41</v>
      </c>
      <c r="AI23" s="4" t="s">
        <v>41</v>
      </c>
      <c r="AJ23" s="4" t="s">
        <v>41</v>
      </c>
      <c r="AK23" s="4" t="s">
        <v>41</v>
      </c>
      <c r="AL23" s="4" t="s">
        <v>41</v>
      </c>
      <c r="AM23" s="4" t="s">
        <v>41</v>
      </c>
      <c r="AN23" s="4" t="s">
        <v>41</v>
      </c>
      <c r="AO23" s="4" t="s">
        <v>41</v>
      </c>
      <c r="AP23" s="4" t="s">
        <v>41</v>
      </c>
      <c r="AQ23" s="4" t="s">
        <v>41</v>
      </c>
      <c r="AR23" s="4" t="s">
        <v>41</v>
      </c>
      <c r="AS23" s="4" t="s">
        <v>41</v>
      </c>
      <c r="AT23" s="4" t="s">
        <v>41</v>
      </c>
      <c r="AU23" s="4" t="s">
        <v>41</v>
      </c>
      <c r="AV23" s="4">
        <v>128</v>
      </c>
      <c r="AW23" s="4">
        <v>145</v>
      </c>
      <c r="AX23" s="4" t="s">
        <v>84</v>
      </c>
      <c r="AY23" s="4">
        <v>-8.31</v>
      </c>
      <c r="AZ23" s="4" t="s">
        <v>48</v>
      </c>
      <c r="BA23" s="4" t="s">
        <v>41</v>
      </c>
      <c r="BB23" s="4">
        <v>-15.24</v>
      </c>
      <c r="BC23" s="4">
        <v>-1.39</v>
      </c>
      <c r="BD23" s="4">
        <v>1.9E-2</v>
      </c>
    </row>
    <row r="24" spans="1:56" s="45" customFormat="1" ht="23" x14ac:dyDescent="0.35">
      <c r="A24" s="4" t="s">
        <v>34</v>
      </c>
      <c r="B24" s="4" t="s">
        <v>56</v>
      </c>
      <c r="C24" s="4" t="s">
        <v>29</v>
      </c>
      <c r="D24" s="4" t="s">
        <v>2</v>
      </c>
      <c r="E24" s="4" t="s">
        <v>15</v>
      </c>
      <c r="F24" s="4" t="s">
        <v>27</v>
      </c>
      <c r="G24" s="4" t="s">
        <v>15</v>
      </c>
      <c r="H24" s="4" t="s">
        <v>32</v>
      </c>
      <c r="I24" s="4" t="s">
        <v>33</v>
      </c>
      <c r="J24" s="4">
        <v>27</v>
      </c>
      <c r="K24" s="4" t="str">
        <f t="shared" si="0"/>
        <v>Intermediate</v>
      </c>
      <c r="L24" s="4">
        <v>441</v>
      </c>
      <c r="M24" s="4">
        <v>73.900000000000006</v>
      </c>
      <c r="N24" s="4" t="s">
        <v>35</v>
      </c>
      <c r="O24" s="4">
        <v>16.3</v>
      </c>
      <c r="P24" s="4" t="s">
        <v>41</v>
      </c>
      <c r="Q24" s="4" t="s">
        <v>41</v>
      </c>
      <c r="R24" s="4">
        <v>223</v>
      </c>
      <c r="S24" s="4">
        <v>74.3</v>
      </c>
      <c r="T24" s="4" t="s">
        <v>35</v>
      </c>
      <c r="U24" s="4">
        <v>15.1</v>
      </c>
      <c r="V24" s="4" t="s">
        <v>41</v>
      </c>
      <c r="W24" s="4" t="s">
        <v>41</v>
      </c>
      <c r="X24" s="4">
        <v>239</v>
      </c>
      <c r="Y24" s="4">
        <v>42.84</v>
      </c>
      <c r="Z24" s="4" t="s">
        <v>37</v>
      </c>
      <c r="AA24" s="4">
        <v>1.93</v>
      </c>
      <c r="AB24" s="4" t="s">
        <v>41</v>
      </c>
      <c r="AC24" s="4" t="s">
        <v>41</v>
      </c>
      <c r="AD24" s="4">
        <v>145</v>
      </c>
      <c r="AE24" s="4">
        <v>52.36</v>
      </c>
      <c r="AF24" s="4" t="s">
        <v>37</v>
      </c>
      <c r="AG24" s="4">
        <v>2.33</v>
      </c>
      <c r="AH24" s="4" t="s">
        <v>41</v>
      </c>
      <c r="AI24" s="4" t="s">
        <v>41</v>
      </c>
      <c r="AJ24" s="4" t="s">
        <v>41</v>
      </c>
      <c r="AK24" s="4" t="s">
        <v>41</v>
      </c>
      <c r="AL24" s="4" t="s">
        <v>41</v>
      </c>
      <c r="AM24" s="4" t="s">
        <v>41</v>
      </c>
      <c r="AN24" s="4" t="s">
        <v>41</v>
      </c>
      <c r="AO24" s="4" t="s">
        <v>41</v>
      </c>
      <c r="AP24" s="4" t="s">
        <v>41</v>
      </c>
      <c r="AQ24" s="4" t="s">
        <v>41</v>
      </c>
      <c r="AR24" s="4" t="s">
        <v>41</v>
      </c>
      <c r="AS24" s="4" t="s">
        <v>41</v>
      </c>
      <c r="AT24" s="4" t="s">
        <v>41</v>
      </c>
      <c r="AU24" s="4" t="s">
        <v>41</v>
      </c>
      <c r="AV24" s="4">
        <v>239</v>
      </c>
      <c r="AW24" s="4">
        <v>145</v>
      </c>
      <c r="AX24" s="4" t="s">
        <v>84</v>
      </c>
      <c r="AY24" s="4">
        <v>-7.92</v>
      </c>
      <c r="AZ24" s="4" t="s">
        <v>48</v>
      </c>
      <c r="BA24" s="4" t="s">
        <v>41</v>
      </c>
      <c r="BB24" s="4">
        <v>-14.07</v>
      </c>
      <c r="BC24" s="4">
        <v>-1.76</v>
      </c>
      <c r="BD24" s="4">
        <v>1.2E-2</v>
      </c>
    </row>
    <row r="25" spans="1:56" s="45" customFormat="1" ht="126.5" x14ac:dyDescent="0.35">
      <c r="A25" s="4" t="s">
        <v>115</v>
      </c>
      <c r="B25" s="4" t="s">
        <v>56</v>
      </c>
      <c r="C25" s="4" t="s">
        <v>57</v>
      </c>
      <c r="D25" s="4" t="s">
        <v>58</v>
      </c>
      <c r="E25" s="4" t="s">
        <v>15</v>
      </c>
      <c r="F25" s="4" t="s">
        <v>173</v>
      </c>
      <c r="G25" s="4" t="s">
        <v>15</v>
      </c>
      <c r="H25" s="4" t="s">
        <v>59</v>
      </c>
      <c r="I25" s="4" t="s">
        <v>31</v>
      </c>
      <c r="J25" s="4">
        <v>12</v>
      </c>
      <c r="K25" s="4" t="str">
        <f t="shared" si="0"/>
        <v>Short</v>
      </c>
      <c r="L25" s="4">
        <v>75</v>
      </c>
      <c r="M25" s="4">
        <v>5.7</v>
      </c>
      <c r="N25" s="4" t="s">
        <v>35</v>
      </c>
      <c r="O25" s="4">
        <v>1.4</v>
      </c>
      <c r="P25" s="4" t="s">
        <v>41</v>
      </c>
      <c r="Q25" s="4" t="s">
        <v>41</v>
      </c>
      <c r="R25" s="4">
        <v>75</v>
      </c>
      <c r="S25" s="4">
        <v>6</v>
      </c>
      <c r="T25" s="4" t="s">
        <v>35</v>
      </c>
      <c r="U25" s="4">
        <v>1.5</v>
      </c>
      <c r="V25" s="4" t="s">
        <v>41</v>
      </c>
      <c r="W25" s="4" t="s">
        <v>41</v>
      </c>
      <c r="X25" s="4">
        <v>57</v>
      </c>
      <c r="Y25" s="4">
        <v>3.2</v>
      </c>
      <c r="Z25" s="4" t="s">
        <v>35</v>
      </c>
      <c r="AA25" s="4">
        <v>2</v>
      </c>
      <c r="AB25" s="4" t="s">
        <v>41</v>
      </c>
      <c r="AC25" s="4" t="s">
        <v>41</v>
      </c>
      <c r="AD25" s="4">
        <v>62</v>
      </c>
      <c r="AE25" s="4">
        <v>4.5999999999999996</v>
      </c>
      <c r="AF25" s="4" t="s">
        <v>35</v>
      </c>
      <c r="AG25" s="4">
        <v>2.6</v>
      </c>
      <c r="AH25" s="4" t="s">
        <v>41</v>
      </c>
      <c r="AI25" s="4" t="s">
        <v>41</v>
      </c>
      <c r="AJ25" s="4" t="s">
        <v>41</v>
      </c>
      <c r="AK25" s="4" t="s">
        <v>41</v>
      </c>
      <c r="AL25" s="4" t="s">
        <v>41</v>
      </c>
      <c r="AM25" s="4" t="s">
        <v>41</v>
      </c>
      <c r="AN25" s="4" t="s">
        <v>41</v>
      </c>
      <c r="AO25" s="4" t="s">
        <v>41</v>
      </c>
      <c r="AP25" s="4" t="s">
        <v>41</v>
      </c>
      <c r="AQ25" s="4" t="s">
        <v>41</v>
      </c>
      <c r="AR25" s="4" t="s">
        <v>41</v>
      </c>
      <c r="AS25" s="4" t="s">
        <v>41</v>
      </c>
      <c r="AT25" s="4" t="s">
        <v>41</v>
      </c>
      <c r="AU25" s="4" t="s">
        <v>41</v>
      </c>
      <c r="AV25" s="4">
        <v>57</v>
      </c>
      <c r="AW25" s="4">
        <v>62</v>
      </c>
      <c r="AX25" s="4" t="s">
        <v>172</v>
      </c>
      <c r="AY25" s="4">
        <v>-0.92</v>
      </c>
      <c r="AZ25" s="4" t="s">
        <v>48</v>
      </c>
      <c r="BA25" s="4" t="s">
        <v>41</v>
      </c>
      <c r="BB25" s="4">
        <v>-1.75</v>
      </c>
      <c r="BC25" s="4">
        <v>-0.71</v>
      </c>
      <c r="BD25" s="4">
        <v>1.4999999999999999E-2</v>
      </c>
    </row>
    <row r="26" spans="1:56" s="45" customFormat="1" ht="34.5" x14ac:dyDescent="0.35">
      <c r="A26" s="4" t="s">
        <v>79</v>
      </c>
      <c r="B26" s="4" t="s">
        <v>56</v>
      </c>
      <c r="C26" s="4" t="s">
        <v>57</v>
      </c>
      <c r="D26" s="4" t="s">
        <v>58</v>
      </c>
      <c r="E26" s="4" t="s">
        <v>15</v>
      </c>
      <c r="F26" s="4" t="s">
        <v>76</v>
      </c>
      <c r="G26" s="4" t="s">
        <v>15</v>
      </c>
      <c r="H26" s="4" t="s">
        <v>60</v>
      </c>
      <c r="I26" s="4" t="s">
        <v>31</v>
      </c>
      <c r="J26" s="4">
        <v>14</v>
      </c>
      <c r="K26" s="4" t="str">
        <f t="shared" si="0"/>
        <v>Short</v>
      </c>
      <c r="L26" s="4">
        <v>183</v>
      </c>
      <c r="M26" s="4">
        <v>6.7</v>
      </c>
      <c r="N26" s="4" t="s">
        <v>35</v>
      </c>
      <c r="O26" s="4">
        <v>1.3</v>
      </c>
      <c r="P26" s="4" t="s">
        <v>41</v>
      </c>
      <c r="Q26" s="4" t="s">
        <v>41</v>
      </c>
      <c r="R26" s="4">
        <v>184</v>
      </c>
      <c r="S26" s="4">
        <v>6.6</v>
      </c>
      <c r="T26" s="4" t="s">
        <v>35</v>
      </c>
      <c r="U26" s="4">
        <v>1.3</v>
      </c>
      <c r="V26" s="4" t="s">
        <v>41</v>
      </c>
      <c r="W26" s="4" t="s">
        <v>41</v>
      </c>
      <c r="X26" s="4">
        <v>183</v>
      </c>
      <c r="Y26" s="4">
        <v>4.93</v>
      </c>
      <c r="Z26" s="4" t="s">
        <v>41</v>
      </c>
      <c r="AA26" s="4" t="s">
        <v>41</v>
      </c>
      <c r="AB26" s="4" t="s">
        <v>41</v>
      </c>
      <c r="AC26" s="4" t="s">
        <v>41</v>
      </c>
      <c r="AD26" s="4">
        <v>184</v>
      </c>
      <c r="AE26" s="4">
        <v>5.64</v>
      </c>
      <c r="AF26" s="4" t="s">
        <v>41</v>
      </c>
      <c r="AG26" s="4" t="s">
        <v>41</v>
      </c>
      <c r="AH26" s="4" t="s">
        <v>41</v>
      </c>
      <c r="AI26" s="4" t="s">
        <v>41</v>
      </c>
      <c r="AJ26" s="4">
        <v>183</v>
      </c>
      <c r="AK26" s="4">
        <v>-1.75</v>
      </c>
      <c r="AL26" s="4" t="s">
        <v>36</v>
      </c>
      <c r="AM26" s="4">
        <v>0.16</v>
      </c>
      <c r="AN26" s="4" t="s">
        <v>41</v>
      </c>
      <c r="AO26" s="4" t="s">
        <v>41</v>
      </c>
      <c r="AP26" s="4">
        <v>184</v>
      </c>
      <c r="AQ26" s="4">
        <v>-1.04</v>
      </c>
      <c r="AR26" s="4" t="s">
        <v>36</v>
      </c>
      <c r="AS26" s="4">
        <v>0.15</v>
      </c>
      <c r="AT26" s="4" t="s">
        <v>41</v>
      </c>
      <c r="AU26" s="4" t="s">
        <v>41</v>
      </c>
      <c r="AV26" s="4">
        <v>183</v>
      </c>
      <c r="AW26" s="4">
        <v>184</v>
      </c>
      <c r="AX26" s="4" t="s">
        <v>85</v>
      </c>
      <c r="AY26" s="4">
        <v>-0.71</v>
      </c>
      <c r="AZ26" s="4" t="s">
        <v>48</v>
      </c>
      <c r="BA26" s="4" t="s">
        <v>41</v>
      </c>
      <c r="BB26" s="4">
        <v>-1.1299999999999999</v>
      </c>
      <c r="BC26" s="4">
        <v>-0.28999999999999998</v>
      </c>
      <c r="BD26" s="4">
        <v>8.9999999999999998E-4</v>
      </c>
    </row>
    <row r="27" spans="1:56" s="45" customFormat="1" ht="34.5" x14ac:dyDescent="0.35">
      <c r="A27" s="4" t="s">
        <v>79</v>
      </c>
      <c r="B27" s="4" t="s">
        <v>56</v>
      </c>
      <c r="C27" s="4" t="s">
        <v>57</v>
      </c>
      <c r="D27" s="4" t="s">
        <v>58</v>
      </c>
      <c r="E27" s="4" t="s">
        <v>15</v>
      </c>
      <c r="F27" s="4" t="s">
        <v>75</v>
      </c>
      <c r="G27" s="4" t="s">
        <v>15</v>
      </c>
      <c r="H27" s="4" t="s">
        <v>60</v>
      </c>
      <c r="I27" s="4" t="s">
        <v>31</v>
      </c>
      <c r="J27" s="4">
        <v>14</v>
      </c>
      <c r="K27" s="4" t="str">
        <f t="shared" si="0"/>
        <v>Short</v>
      </c>
      <c r="L27" s="4">
        <v>190</v>
      </c>
      <c r="M27" s="4">
        <v>6.6</v>
      </c>
      <c r="N27" s="4" t="s">
        <v>35</v>
      </c>
      <c r="O27" s="4">
        <v>1.4</v>
      </c>
      <c r="P27" s="4" t="s">
        <v>41</v>
      </c>
      <c r="Q27" s="4" t="s">
        <v>41</v>
      </c>
      <c r="R27" s="4">
        <v>184</v>
      </c>
      <c r="S27" s="4">
        <v>6.6</v>
      </c>
      <c r="T27" s="4" t="s">
        <v>35</v>
      </c>
      <c r="U27" s="4">
        <v>1.3</v>
      </c>
      <c r="V27" s="4" t="s">
        <v>41</v>
      </c>
      <c r="W27" s="4" t="s">
        <v>41</v>
      </c>
      <c r="X27" s="4">
        <v>190</v>
      </c>
      <c r="Y27" s="4">
        <v>4.66</v>
      </c>
      <c r="Z27" s="4" t="s">
        <v>41</v>
      </c>
      <c r="AA27" s="4" t="s">
        <v>41</v>
      </c>
      <c r="AB27" s="4" t="s">
        <v>41</v>
      </c>
      <c r="AC27" s="4" t="s">
        <v>41</v>
      </c>
      <c r="AD27" s="4">
        <v>184</v>
      </c>
      <c r="AE27" s="4">
        <v>5.64</v>
      </c>
      <c r="AF27" s="4" t="s">
        <v>41</v>
      </c>
      <c r="AG27" s="4" t="s">
        <v>41</v>
      </c>
      <c r="AH27" s="4" t="s">
        <v>41</v>
      </c>
      <c r="AI27" s="4" t="s">
        <v>41</v>
      </c>
      <c r="AJ27" s="4">
        <v>190</v>
      </c>
      <c r="AK27" s="4">
        <v>-2.0299999999999998</v>
      </c>
      <c r="AL27" s="4" t="s">
        <v>36</v>
      </c>
      <c r="AM27" s="4">
        <v>0.15</v>
      </c>
      <c r="AN27" s="4" t="s">
        <v>41</v>
      </c>
      <c r="AO27" s="4" t="s">
        <v>41</v>
      </c>
      <c r="AP27" s="4">
        <v>184</v>
      </c>
      <c r="AQ27" s="4">
        <v>-1.04</v>
      </c>
      <c r="AR27" s="4" t="s">
        <v>36</v>
      </c>
      <c r="AS27" s="4">
        <v>0.15</v>
      </c>
      <c r="AT27" s="4" t="s">
        <v>41</v>
      </c>
      <c r="AU27" s="4" t="s">
        <v>41</v>
      </c>
      <c r="AV27" s="4">
        <v>190</v>
      </c>
      <c r="AW27" s="4">
        <v>184</v>
      </c>
      <c r="AX27" s="4" t="s">
        <v>85</v>
      </c>
      <c r="AY27" s="4">
        <v>-0.98</v>
      </c>
      <c r="AZ27" s="4" t="s">
        <v>48</v>
      </c>
      <c r="BA27" s="4" t="s">
        <v>41</v>
      </c>
      <c r="BB27" s="4">
        <v>-1.4</v>
      </c>
      <c r="BC27" s="4">
        <v>-0.56999999999999995</v>
      </c>
      <c r="BD27" s="4" t="s">
        <v>65</v>
      </c>
    </row>
    <row r="28" spans="1:56" s="45" customFormat="1" ht="34.5" x14ac:dyDescent="0.35">
      <c r="A28" s="4" t="s">
        <v>79</v>
      </c>
      <c r="B28" s="4" t="s">
        <v>56</v>
      </c>
      <c r="C28" s="4" t="s">
        <v>57</v>
      </c>
      <c r="D28" s="4" t="s">
        <v>58</v>
      </c>
      <c r="E28" s="4" t="s">
        <v>15</v>
      </c>
      <c r="F28" s="4" t="s">
        <v>74</v>
      </c>
      <c r="G28" s="4" t="s">
        <v>15</v>
      </c>
      <c r="H28" s="4" t="s">
        <v>60</v>
      </c>
      <c r="I28" s="4" t="s">
        <v>31</v>
      </c>
      <c r="J28" s="4">
        <v>14</v>
      </c>
      <c r="K28" s="4" t="str">
        <f t="shared" si="0"/>
        <v>Short</v>
      </c>
      <c r="L28" s="4">
        <v>188</v>
      </c>
      <c r="M28" s="4">
        <v>6.7</v>
      </c>
      <c r="N28" s="4" t="s">
        <v>35</v>
      </c>
      <c r="O28" s="4">
        <v>1.4</v>
      </c>
      <c r="P28" s="4" t="s">
        <v>41</v>
      </c>
      <c r="Q28" s="4" t="s">
        <v>41</v>
      </c>
      <c r="R28" s="4">
        <v>184</v>
      </c>
      <c r="S28" s="4">
        <v>6.6</v>
      </c>
      <c r="T28" s="4" t="s">
        <v>35</v>
      </c>
      <c r="U28" s="4">
        <v>1.3</v>
      </c>
      <c r="V28" s="4" t="s">
        <v>41</v>
      </c>
      <c r="W28" s="4" t="s">
        <v>41</v>
      </c>
      <c r="X28" s="4">
        <v>188</v>
      </c>
      <c r="Y28" s="4">
        <v>4.6399999999999997</v>
      </c>
      <c r="Z28" s="4" t="s">
        <v>41</v>
      </c>
      <c r="AA28" s="4" t="s">
        <v>41</v>
      </c>
      <c r="AB28" s="4" t="s">
        <v>41</v>
      </c>
      <c r="AC28" s="4" t="s">
        <v>41</v>
      </c>
      <c r="AD28" s="4">
        <v>184</v>
      </c>
      <c r="AE28" s="4">
        <v>5.64</v>
      </c>
      <c r="AF28" s="4" t="s">
        <v>41</v>
      </c>
      <c r="AG28" s="4" t="s">
        <v>41</v>
      </c>
      <c r="AH28" s="4" t="s">
        <v>41</v>
      </c>
      <c r="AI28" s="4" t="s">
        <v>41</v>
      </c>
      <c r="AJ28" s="4">
        <v>188</v>
      </c>
      <c r="AK28" s="4">
        <v>-2.0499999999999998</v>
      </c>
      <c r="AL28" s="4" t="s">
        <v>36</v>
      </c>
      <c r="AM28" s="4">
        <v>0.15</v>
      </c>
      <c r="AN28" s="4" t="s">
        <v>41</v>
      </c>
      <c r="AO28" s="4" t="s">
        <v>41</v>
      </c>
      <c r="AP28" s="4">
        <v>184</v>
      </c>
      <c r="AQ28" s="4">
        <v>-1.04</v>
      </c>
      <c r="AR28" s="4" t="s">
        <v>36</v>
      </c>
      <c r="AS28" s="4">
        <v>0.15</v>
      </c>
      <c r="AT28" s="4" t="s">
        <v>41</v>
      </c>
      <c r="AU28" s="4" t="s">
        <v>41</v>
      </c>
      <c r="AV28" s="4">
        <v>188</v>
      </c>
      <c r="AW28" s="4">
        <v>184</v>
      </c>
      <c r="AX28" s="4" t="s">
        <v>85</v>
      </c>
      <c r="AY28" s="4">
        <v>-1</v>
      </c>
      <c r="AZ28" s="4" t="s">
        <v>48</v>
      </c>
      <c r="BA28" s="4" t="s">
        <v>41</v>
      </c>
      <c r="BB28" s="4">
        <v>-1.41</v>
      </c>
      <c r="BC28" s="4">
        <v>-0.59</v>
      </c>
      <c r="BD28" s="4" t="s">
        <v>65</v>
      </c>
    </row>
    <row r="29" spans="1:56" s="45" customFormat="1" ht="34.5" x14ac:dyDescent="0.35">
      <c r="A29" s="4" t="s">
        <v>80</v>
      </c>
      <c r="B29" s="4" t="s">
        <v>56</v>
      </c>
      <c r="C29" s="4" t="s">
        <v>29</v>
      </c>
      <c r="D29" s="4" t="s">
        <v>61</v>
      </c>
      <c r="E29" s="4" t="s">
        <v>15</v>
      </c>
      <c r="F29" s="4" t="s">
        <v>76</v>
      </c>
      <c r="G29" s="4" t="s">
        <v>15</v>
      </c>
      <c r="H29" s="4" t="s">
        <v>60</v>
      </c>
      <c r="I29" s="4" t="s">
        <v>31</v>
      </c>
      <c r="J29" s="4">
        <v>13</v>
      </c>
      <c r="K29" s="4" t="str">
        <f t="shared" si="0"/>
        <v>Short</v>
      </c>
      <c r="L29" s="4">
        <v>185</v>
      </c>
      <c r="M29" s="4">
        <v>7.1</v>
      </c>
      <c r="N29" s="4" t="s">
        <v>35</v>
      </c>
      <c r="O29" s="4">
        <v>1.4</v>
      </c>
      <c r="P29" s="4" t="s">
        <v>41</v>
      </c>
      <c r="Q29" s="4" t="s">
        <v>41</v>
      </c>
      <c r="R29" s="4">
        <v>190</v>
      </c>
      <c r="S29" s="4">
        <v>7.2</v>
      </c>
      <c r="T29" s="4" t="s">
        <v>35</v>
      </c>
      <c r="U29" s="4">
        <v>1.2</v>
      </c>
      <c r="V29" s="4" t="s">
        <v>41</v>
      </c>
      <c r="W29" s="4" t="s">
        <v>41</v>
      </c>
      <c r="X29" s="4">
        <v>185</v>
      </c>
      <c r="Y29" s="4">
        <v>5.26</v>
      </c>
      <c r="Z29" s="4" t="s">
        <v>41</v>
      </c>
      <c r="AA29" s="4" t="s">
        <v>41</v>
      </c>
      <c r="AB29" s="4" t="s">
        <v>41</v>
      </c>
      <c r="AC29" s="4" t="s">
        <v>41</v>
      </c>
      <c r="AD29" s="4">
        <v>190</v>
      </c>
      <c r="AE29" s="4">
        <v>5.7</v>
      </c>
      <c r="AF29" s="4" t="s">
        <v>41</v>
      </c>
      <c r="AG29" s="4" t="s">
        <v>41</v>
      </c>
      <c r="AH29" s="4" t="s">
        <v>41</v>
      </c>
      <c r="AI29" s="4" t="s">
        <v>41</v>
      </c>
      <c r="AJ29" s="4">
        <v>185</v>
      </c>
      <c r="AK29" s="4">
        <v>-1.84</v>
      </c>
      <c r="AL29" s="4" t="s">
        <v>41</v>
      </c>
      <c r="AM29" s="4" t="s">
        <v>41</v>
      </c>
      <c r="AN29" s="4" t="s">
        <v>41</v>
      </c>
      <c r="AO29" s="4" t="s">
        <v>41</v>
      </c>
      <c r="AP29" s="4">
        <v>190</v>
      </c>
      <c r="AQ29" s="4">
        <v>-1.4</v>
      </c>
      <c r="AR29" s="4" t="s">
        <v>41</v>
      </c>
      <c r="AS29" s="4" t="s">
        <v>41</v>
      </c>
      <c r="AT29" s="4" t="s">
        <v>41</v>
      </c>
      <c r="AU29" s="4" t="s">
        <v>41</v>
      </c>
      <c r="AV29" s="4">
        <v>185</v>
      </c>
      <c r="AW29" s="4">
        <v>190</v>
      </c>
      <c r="AX29" s="4" t="s">
        <v>66</v>
      </c>
      <c r="AY29" s="4">
        <v>-0.43</v>
      </c>
      <c r="AZ29" s="4" t="s">
        <v>41</v>
      </c>
      <c r="BA29" s="4" t="s">
        <v>41</v>
      </c>
      <c r="BB29" s="4" t="s">
        <v>41</v>
      </c>
      <c r="BC29" s="4" t="s">
        <v>41</v>
      </c>
      <c r="BD29" s="4">
        <v>4.4900000000000002E-2</v>
      </c>
    </row>
    <row r="30" spans="1:56" s="45" customFormat="1" ht="34.5" x14ac:dyDescent="0.35">
      <c r="A30" s="4" t="s">
        <v>80</v>
      </c>
      <c r="B30" s="4" t="s">
        <v>56</v>
      </c>
      <c r="C30" s="4" t="s">
        <v>29</v>
      </c>
      <c r="D30" s="4" t="s">
        <v>61</v>
      </c>
      <c r="E30" s="4" t="s">
        <v>15</v>
      </c>
      <c r="F30" s="4" t="s">
        <v>75</v>
      </c>
      <c r="G30" s="4" t="s">
        <v>15</v>
      </c>
      <c r="H30" s="4" t="s">
        <v>60</v>
      </c>
      <c r="I30" s="4" t="s">
        <v>31</v>
      </c>
      <c r="J30" s="4">
        <v>13</v>
      </c>
      <c r="K30" s="4" t="str">
        <f t="shared" si="0"/>
        <v>Short</v>
      </c>
      <c r="L30" s="4">
        <v>183</v>
      </c>
      <c r="M30" s="4">
        <v>7.1</v>
      </c>
      <c r="N30" s="4" t="s">
        <v>35</v>
      </c>
      <c r="O30" s="4">
        <v>1.4</v>
      </c>
      <c r="P30" s="4" t="s">
        <v>41</v>
      </c>
      <c r="Q30" s="4" t="s">
        <v>41</v>
      </c>
      <c r="R30" s="4">
        <v>190</v>
      </c>
      <c r="S30" s="4">
        <v>7.2</v>
      </c>
      <c r="T30" s="4" t="s">
        <v>35</v>
      </c>
      <c r="U30" s="4">
        <v>1.2</v>
      </c>
      <c r="V30" s="4" t="s">
        <v>41</v>
      </c>
      <c r="W30" s="4" t="s">
        <v>41</v>
      </c>
      <c r="X30" s="4">
        <v>183</v>
      </c>
      <c r="Y30" s="4">
        <v>5.23</v>
      </c>
      <c r="Z30" s="4" t="s">
        <v>41</v>
      </c>
      <c r="AA30" s="4" t="s">
        <v>41</v>
      </c>
      <c r="AB30" s="4" t="s">
        <v>41</v>
      </c>
      <c r="AC30" s="4" t="s">
        <v>41</v>
      </c>
      <c r="AD30" s="4">
        <v>190</v>
      </c>
      <c r="AE30" s="4">
        <v>5.7</v>
      </c>
      <c r="AF30" s="4" t="s">
        <v>41</v>
      </c>
      <c r="AG30" s="4" t="s">
        <v>41</v>
      </c>
      <c r="AH30" s="4" t="s">
        <v>41</v>
      </c>
      <c r="AI30" s="4" t="s">
        <v>41</v>
      </c>
      <c r="AJ30" s="4">
        <v>183</v>
      </c>
      <c r="AK30" s="4">
        <v>-1.87</v>
      </c>
      <c r="AL30" s="4" t="s">
        <v>41</v>
      </c>
      <c r="AM30" s="4" t="s">
        <v>41</v>
      </c>
      <c r="AN30" s="4" t="s">
        <v>41</v>
      </c>
      <c r="AO30" s="4" t="s">
        <v>41</v>
      </c>
      <c r="AP30" s="4">
        <v>190</v>
      </c>
      <c r="AQ30" s="4">
        <v>-1.4</v>
      </c>
      <c r="AR30" s="4" t="s">
        <v>41</v>
      </c>
      <c r="AS30" s="4" t="s">
        <v>41</v>
      </c>
      <c r="AT30" s="4" t="s">
        <v>41</v>
      </c>
      <c r="AU30" s="4" t="s">
        <v>41</v>
      </c>
      <c r="AV30" s="4">
        <v>183</v>
      </c>
      <c r="AW30" s="4">
        <v>190</v>
      </c>
      <c r="AX30" s="4" t="s">
        <v>66</v>
      </c>
      <c r="AY30" s="4">
        <v>-0.47</v>
      </c>
      <c r="AZ30" s="4" t="s">
        <v>41</v>
      </c>
      <c r="BA30" s="4" t="s">
        <v>41</v>
      </c>
      <c r="BB30" s="4" t="s">
        <v>41</v>
      </c>
      <c r="BC30" s="4" t="s">
        <v>41</v>
      </c>
      <c r="BD30" s="4">
        <v>4.4900000000000002E-2</v>
      </c>
    </row>
    <row r="31" spans="1:56" s="45" customFormat="1" ht="34.5" x14ac:dyDescent="0.35">
      <c r="A31" s="4" t="s">
        <v>80</v>
      </c>
      <c r="B31" s="4" t="s">
        <v>56</v>
      </c>
      <c r="C31" s="4" t="s">
        <v>29</v>
      </c>
      <c r="D31" s="4" t="s">
        <v>61</v>
      </c>
      <c r="E31" s="4" t="s">
        <v>15</v>
      </c>
      <c r="F31" s="4" t="s">
        <v>74</v>
      </c>
      <c r="G31" s="4" t="s">
        <v>15</v>
      </c>
      <c r="H31" s="4" t="s">
        <v>60</v>
      </c>
      <c r="I31" s="4" t="s">
        <v>31</v>
      </c>
      <c r="J31" s="4">
        <v>13</v>
      </c>
      <c r="K31" s="4" t="str">
        <f t="shared" si="0"/>
        <v>Short</v>
      </c>
      <c r="L31" s="4">
        <v>190</v>
      </c>
      <c r="M31" s="4">
        <v>7</v>
      </c>
      <c r="N31" s="4" t="s">
        <v>35</v>
      </c>
      <c r="O31" s="4">
        <v>1.3</v>
      </c>
      <c r="P31" s="4" t="s">
        <v>41</v>
      </c>
      <c r="Q31" s="4" t="s">
        <v>41</v>
      </c>
      <c r="R31" s="4">
        <v>190</v>
      </c>
      <c r="S31" s="4">
        <v>7.2</v>
      </c>
      <c r="T31" s="4" t="s">
        <v>35</v>
      </c>
      <c r="U31" s="4">
        <v>1.2</v>
      </c>
      <c r="V31" s="4" t="s">
        <v>41</v>
      </c>
      <c r="W31" s="4" t="s">
        <v>41</v>
      </c>
      <c r="X31" s="4">
        <v>190</v>
      </c>
      <c r="Y31" s="4">
        <v>5.04</v>
      </c>
      <c r="Z31" s="4" t="s">
        <v>41</v>
      </c>
      <c r="AA31" s="4" t="s">
        <v>41</v>
      </c>
      <c r="AB31" s="4" t="s">
        <v>41</v>
      </c>
      <c r="AC31" s="4" t="s">
        <v>41</v>
      </c>
      <c r="AD31" s="4">
        <v>190</v>
      </c>
      <c r="AE31" s="4">
        <v>5.7</v>
      </c>
      <c r="AF31" s="4" t="s">
        <v>41</v>
      </c>
      <c r="AG31" s="4" t="s">
        <v>41</v>
      </c>
      <c r="AH31" s="4" t="s">
        <v>41</v>
      </c>
      <c r="AI31" s="4" t="s">
        <v>41</v>
      </c>
      <c r="AJ31" s="4">
        <v>190</v>
      </c>
      <c r="AK31" s="4">
        <v>-2.06</v>
      </c>
      <c r="AL31" s="4" t="s">
        <v>41</v>
      </c>
      <c r="AM31" s="4" t="s">
        <v>41</v>
      </c>
      <c r="AN31" s="4" t="s">
        <v>41</v>
      </c>
      <c r="AO31" s="4" t="s">
        <v>41</v>
      </c>
      <c r="AP31" s="4">
        <v>190</v>
      </c>
      <c r="AQ31" s="4">
        <v>-1.4</v>
      </c>
      <c r="AR31" s="4" t="s">
        <v>41</v>
      </c>
      <c r="AS31" s="4" t="s">
        <v>41</v>
      </c>
      <c r="AT31" s="4" t="s">
        <v>41</v>
      </c>
      <c r="AU31" s="4" t="s">
        <v>41</v>
      </c>
      <c r="AV31" s="4">
        <v>190</v>
      </c>
      <c r="AW31" s="4">
        <v>190</v>
      </c>
      <c r="AX31" s="4" t="s">
        <v>66</v>
      </c>
      <c r="AY31" s="4">
        <v>-0.66</v>
      </c>
      <c r="AZ31" s="4" t="s">
        <v>41</v>
      </c>
      <c r="BA31" s="4" t="s">
        <v>41</v>
      </c>
      <c r="BB31" s="4" t="s">
        <v>41</v>
      </c>
      <c r="BC31" s="4" t="s">
        <v>41</v>
      </c>
      <c r="BD31" s="4">
        <v>7.0000000000000001E-3</v>
      </c>
    </row>
    <row r="32" spans="1:56" s="45" customFormat="1" ht="23" x14ac:dyDescent="0.35">
      <c r="A32" s="4" t="s">
        <v>81</v>
      </c>
      <c r="B32" s="4" t="s">
        <v>56</v>
      </c>
      <c r="C32" s="4" t="s">
        <v>29</v>
      </c>
      <c r="D32" s="4" t="s">
        <v>61</v>
      </c>
      <c r="E32" s="4" t="s">
        <v>15</v>
      </c>
      <c r="F32" s="4" t="s">
        <v>76</v>
      </c>
      <c r="G32" s="4" t="s">
        <v>15</v>
      </c>
      <c r="H32" s="4" t="s">
        <v>60</v>
      </c>
      <c r="I32" s="4" t="s">
        <v>31</v>
      </c>
      <c r="J32" s="4">
        <v>14</v>
      </c>
      <c r="K32" s="4" t="str">
        <f t="shared" si="0"/>
        <v>Short</v>
      </c>
      <c r="L32" s="4">
        <v>184</v>
      </c>
      <c r="M32" s="4">
        <v>6.76</v>
      </c>
      <c r="N32" s="4" t="s">
        <v>35</v>
      </c>
      <c r="O32" s="4">
        <v>1.29</v>
      </c>
      <c r="P32" s="4" t="s">
        <v>41</v>
      </c>
      <c r="Q32" s="4" t="s">
        <v>41</v>
      </c>
      <c r="R32" s="4">
        <v>184</v>
      </c>
      <c r="S32" s="4">
        <v>6.68</v>
      </c>
      <c r="T32" s="4" t="s">
        <v>35</v>
      </c>
      <c r="U32" s="4">
        <v>1.48</v>
      </c>
      <c r="V32" s="4" t="s">
        <v>41</v>
      </c>
      <c r="W32" s="4" t="s">
        <v>41</v>
      </c>
      <c r="X32" s="4">
        <v>184</v>
      </c>
      <c r="Y32" s="4">
        <v>5.59</v>
      </c>
      <c r="Z32" s="4" t="s">
        <v>41</v>
      </c>
      <c r="AA32" s="4" t="s">
        <v>41</v>
      </c>
      <c r="AB32" s="4" t="s">
        <v>41</v>
      </c>
      <c r="AC32" s="4" t="s">
        <v>41</v>
      </c>
      <c r="AD32" s="4">
        <v>184</v>
      </c>
      <c r="AE32" s="4">
        <v>5.92</v>
      </c>
      <c r="AF32" s="4" t="s">
        <v>41</v>
      </c>
      <c r="AG32" s="4" t="s">
        <v>41</v>
      </c>
      <c r="AH32" s="4" t="s">
        <v>41</v>
      </c>
      <c r="AI32" s="4" t="s">
        <v>41</v>
      </c>
      <c r="AJ32" s="4">
        <v>184</v>
      </c>
      <c r="AK32" s="4">
        <v>-1.06</v>
      </c>
      <c r="AL32" s="4" t="s">
        <v>36</v>
      </c>
      <c r="AM32" s="4">
        <v>0.14000000000000001</v>
      </c>
      <c r="AN32" s="4" t="s">
        <v>41</v>
      </c>
      <c r="AO32" s="4" t="s">
        <v>41</v>
      </c>
      <c r="AP32" s="4">
        <v>184</v>
      </c>
      <c r="AQ32" s="4">
        <v>-0.73</v>
      </c>
      <c r="AR32" s="4" t="s">
        <v>36</v>
      </c>
      <c r="AS32" s="4">
        <v>0.14000000000000001</v>
      </c>
      <c r="AT32" s="4" t="s">
        <v>41</v>
      </c>
      <c r="AU32" s="4" t="s">
        <v>41</v>
      </c>
      <c r="AV32" s="4">
        <v>184</v>
      </c>
      <c r="AW32" s="4">
        <v>184</v>
      </c>
      <c r="AX32" s="4" t="s">
        <v>67</v>
      </c>
      <c r="AY32" s="4">
        <v>-0.33</v>
      </c>
      <c r="AZ32" s="4" t="s">
        <v>41</v>
      </c>
      <c r="BA32" s="4" t="s">
        <v>41</v>
      </c>
      <c r="BB32" s="4" t="s">
        <v>41</v>
      </c>
      <c r="BC32" s="4" t="s">
        <v>41</v>
      </c>
      <c r="BD32" s="4">
        <v>0.1694</v>
      </c>
    </row>
    <row r="33" spans="1:56" s="45" customFormat="1" ht="23" x14ac:dyDescent="0.35">
      <c r="A33" s="4" t="s">
        <v>81</v>
      </c>
      <c r="B33" s="4" t="s">
        <v>56</v>
      </c>
      <c r="C33" s="4" t="s">
        <v>29</v>
      </c>
      <c r="D33" s="4" t="s">
        <v>61</v>
      </c>
      <c r="E33" s="4" t="s">
        <v>15</v>
      </c>
      <c r="F33" s="4" t="s">
        <v>75</v>
      </c>
      <c r="G33" s="4" t="s">
        <v>15</v>
      </c>
      <c r="H33" s="4" t="s">
        <v>60</v>
      </c>
      <c r="I33" s="4" t="s">
        <v>31</v>
      </c>
      <c r="J33" s="4">
        <v>14</v>
      </c>
      <c r="K33" s="4" t="str">
        <f t="shared" si="0"/>
        <v>Short</v>
      </c>
      <c r="L33" s="4">
        <v>182</v>
      </c>
      <c r="M33" s="4">
        <v>6.57</v>
      </c>
      <c r="N33" s="4" t="s">
        <v>35</v>
      </c>
      <c r="O33" s="4">
        <v>1.31</v>
      </c>
      <c r="P33" s="4" t="s">
        <v>41</v>
      </c>
      <c r="Q33" s="4" t="s">
        <v>41</v>
      </c>
      <c r="R33" s="4">
        <v>184</v>
      </c>
      <c r="S33" s="4">
        <v>6.68</v>
      </c>
      <c r="T33" s="4" t="s">
        <v>35</v>
      </c>
      <c r="U33" s="4">
        <v>1.48</v>
      </c>
      <c r="V33" s="4" t="s">
        <v>41</v>
      </c>
      <c r="W33" s="4" t="s">
        <v>41</v>
      </c>
      <c r="X33" s="4">
        <v>181</v>
      </c>
      <c r="Y33" s="4">
        <v>5.36</v>
      </c>
      <c r="Z33" s="4" t="s">
        <v>41</v>
      </c>
      <c r="AA33" s="4" t="s">
        <v>41</v>
      </c>
      <c r="AB33" s="4" t="s">
        <v>41</v>
      </c>
      <c r="AC33" s="4" t="s">
        <v>41</v>
      </c>
      <c r="AD33" s="4">
        <v>184</v>
      </c>
      <c r="AE33" s="4">
        <v>5.92</v>
      </c>
      <c r="AF33" s="4" t="s">
        <v>41</v>
      </c>
      <c r="AG33" s="4" t="s">
        <v>41</v>
      </c>
      <c r="AH33" s="4" t="s">
        <v>41</v>
      </c>
      <c r="AI33" s="4" t="s">
        <v>41</v>
      </c>
      <c r="AJ33" s="4">
        <v>181</v>
      </c>
      <c r="AK33" s="4">
        <v>-1.29</v>
      </c>
      <c r="AL33" s="4" t="s">
        <v>36</v>
      </c>
      <c r="AM33" s="4">
        <v>0.14000000000000001</v>
      </c>
      <c r="AN33" s="4" t="s">
        <v>41</v>
      </c>
      <c r="AO33" s="4" t="s">
        <v>41</v>
      </c>
      <c r="AP33" s="4">
        <v>184</v>
      </c>
      <c r="AQ33" s="4">
        <v>-0.73</v>
      </c>
      <c r="AR33" s="4" t="s">
        <v>36</v>
      </c>
      <c r="AS33" s="4">
        <v>0.14000000000000001</v>
      </c>
      <c r="AT33" s="4" t="s">
        <v>41</v>
      </c>
      <c r="AU33" s="4" t="s">
        <v>41</v>
      </c>
      <c r="AV33" s="4">
        <v>181</v>
      </c>
      <c r="AW33" s="4">
        <v>184</v>
      </c>
      <c r="AX33" s="4" t="s">
        <v>67</v>
      </c>
      <c r="AY33" s="4">
        <v>-0.56000000000000005</v>
      </c>
      <c r="AZ33" s="4" t="s">
        <v>41</v>
      </c>
      <c r="BA33" s="4" t="s">
        <v>41</v>
      </c>
      <c r="BB33" s="4" t="s">
        <v>41</v>
      </c>
      <c r="BC33" s="4" t="s">
        <v>41</v>
      </c>
      <c r="BD33" s="4">
        <v>1.32E-2</v>
      </c>
    </row>
    <row r="34" spans="1:56" s="45" customFormat="1" ht="23" x14ac:dyDescent="0.35">
      <c r="A34" s="4" t="s">
        <v>81</v>
      </c>
      <c r="B34" s="4" t="s">
        <v>56</v>
      </c>
      <c r="C34" s="4" t="s">
        <v>29</v>
      </c>
      <c r="D34" s="4" t="s">
        <v>61</v>
      </c>
      <c r="E34" s="4" t="s">
        <v>15</v>
      </c>
      <c r="F34" s="4" t="s">
        <v>74</v>
      </c>
      <c r="G34" s="4" t="s">
        <v>15</v>
      </c>
      <c r="H34" s="4" t="s">
        <v>60</v>
      </c>
      <c r="I34" s="4" t="s">
        <v>31</v>
      </c>
      <c r="J34" s="4">
        <v>14</v>
      </c>
      <c r="K34" s="4" t="str">
        <f t="shared" si="0"/>
        <v>Short</v>
      </c>
      <c r="L34" s="4">
        <v>186</v>
      </c>
      <c r="M34" s="4">
        <v>6.59</v>
      </c>
      <c r="N34" s="4" t="s">
        <v>35</v>
      </c>
      <c r="O34" s="4">
        <v>1.37</v>
      </c>
      <c r="P34" s="4" t="s">
        <v>41</v>
      </c>
      <c r="Q34" s="4" t="s">
        <v>41</v>
      </c>
      <c r="R34" s="4">
        <v>184</v>
      </c>
      <c r="S34" s="4">
        <v>6.68</v>
      </c>
      <c r="T34" s="4" t="s">
        <v>35</v>
      </c>
      <c r="U34" s="4">
        <v>1.48</v>
      </c>
      <c r="V34" s="4" t="s">
        <v>41</v>
      </c>
      <c r="W34" s="4" t="s">
        <v>41</v>
      </c>
      <c r="X34" s="4">
        <v>186</v>
      </c>
      <c r="Y34" s="4">
        <v>5.69</v>
      </c>
      <c r="Z34" s="4" t="s">
        <v>41</v>
      </c>
      <c r="AA34" s="4" t="s">
        <v>41</v>
      </c>
      <c r="AB34" s="4" t="s">
        <v>41</v>
      </c>
      <c r="AC34" s="4" t="s">
        <v>41</v>
      </c>
      <c r="AD34" s="4">
        <v>184</v>
      </c>
      <c r="AE34" s="4">
        <v>5.92</v>
      </c>
      <c r="AF34" s="4" t="s">
        <v>41</v>
      </c>
      <c r="AG34" s="4" t="s">
        <v>41</v>
      </c>
      <c r="AH34" s="4" t="s">
        <v>41</v>
      </c>
      <c r="AI34" s="4" t="s">
        <v>41</v>
      </c>
      <c r="AJ34" s="4">
        <v>186</v>
      </c>
      <c r="AK34" s="4">
        <v>-0.96</v>
      </c>
      <c r="AL34" s="4" t="s">
        <v>36</v>
      </c>
      <c r="AM34" s="4">
        <v>0.14000000000000001</v>
      </c>
      <c r="AN34" s="4" t="s">
        <v>41</v>
      </c>
      <c r="AO34" s="4" t="s">
        <v>41</v>
      </c>
      <c r="AP34" s="4">
        <v>184</v>
      </c>
      <c r="AQ34" s="4">
        <v>-0.73</v>
      </c>
      <c r="AR34" s="4" t="s">
        <v>36</v>
      </c>
      <c r="AS34" s="4">
        <v>0.14000000000000001</v>
      </c>
      <c r="AT34" s="4" t="s">
        <v>41</v>
      </c>
      <c r="AU34" s="4" t="s">
        <v>41</v>
      </c>
      <c r="AV34" s="4">
        <v>186</v>
      </c>
      <c r="AW34" s="4">
        <v>184</v>
      </c>
      <c r="AX34" s="4" t="s">
        <v>67</v>
      </c>
      <c r="AY34" s="4">
        <v>-0.23</v>
      </c>
      <c r="AZ34" s="4" t="s">
        <v>41</v>
      </c>
      <c r="BA34" s="4" t="s">
        <v>41</v>
      </c>
      <c r="BB34" s="4" t="s">
        <v>41</v>
      </c>
      <c r="BC34" s="4" t="s">
        <v>41</v>
      </c>
      <c r="BD34" s="4">
        <v>0.2361</v>
      </c>
    </row>
    <row r="35" spans="1:56" s="45" customFormat="1" x14ac:dyDescent="0.35">
      <c r="A35" s="4" t="s">
        <v>62</v>
      </c>
      <c r="B35" s="4" t="s">
        <v>63</v>
      </c>
      <c r="C35" s="4" t="s">
        <v>29</v>
      </c>
      <c r="D35" s="4" t="s">
        <v>61</v>
      </c>
      <c r="E35" s="4" t="s">
        <v>15</v>
      </c>
      <c r="F35" s="4" t="s">
        <v>77</v>
      </c>
      <c r="G35" s="4" t="s">
        <v>15</v>
      </c>
      <c r="H35" s="4" t="s">
        <v>60</v>
      </c>
      <c r="I35" s="4" t="s">
        <v>31</v>
      </c>
      <c r="J35" s="4">
        <v>15</v>
      </c>
      <c r="K35" s="4" t="str">
        <f t="shared" si="0"/>
        <v>Short</v>
      </c>
      <c r="L35" s="4">
        <v>251</v>
      </c>
      <c r="M35" s="4">
        <v>6.5</v>
      </c>
      <c r="N35" s="4" t="s">
        <v>35</v>
      </c>
      <c r="O35" s="4">
        <v>1.3</v>
      </c>
      <c r="P35" s="4" t="s">
        <v>41</v>
      </c>
      <c r="Q35" s="4" t="s">
        <v>41</v>
      </c>
      <c r="R35" s="4">
        <v>250</v>
      </c>
      <c r="S35" s="4">
        <v>6.4</v>
      </c>
      <c r="T35" s="4" t="s">
        <v>35</v>
      </c>
      <c r="U35" s="4">
        <v>1.3</v>
      </c>
      <c r="V35" s="4" t="s">
        <v>41</v>
      </c>
      <c r="W35" s="4" t="s">
        <v>41</v>
      </c>
      <c r="X35" s="4" t="s">
        <v>41</v>
      </c>
      <c r="Y35" s="4">
        <v>5.01</v>
      </c>
      <c r="Z35" s="4" t="s">
        <v>41</v>
      </c>
      <c r="AA35" s="4" t="s">
        <v>41</v>
      </c>
      <c r="AB35" s="4" t="s">
        <v>41</v>
      </c>
      <c r="AC35" s="4" t="s">
        <v>41</v>
      </c>
      <c r="AD35" s="4" t="s">
        <v>41</v>
      </c>
      <c r="AE35" s="4">
        <v>5.45</v>
      </c>
      <c r="AF35" s="4" t="s">
        <v>41</v>
      </c>
      <c r="AG35" s="4" t="s">
        <v>41</v>
      </c>
      <c r="AH35" s="4" t="s">
        <v>41</v>
      </c>
      <c r="AI35" s="4" t="s">
        <v>41</v>
      </c>
      <c r="AJ35" s="4">
        <v>250</v>
      </c>
      <c r="AK35" s="4">
        <v>-1.48</v>
      </c>
      <c r="AL35" s="4" t="s">
        <v>36</v>
      </c>
      <c r="AM35" s="4">
        <v>0.12</v>
      </c>
      <c r="AN35" s="4" t="s">
        <v>41</v>
      </c>
      <c r="AO35" s="4" t="s">
        <v>41</v>
      </c>
      <c r="AP35" s="4">
        <v>248</v>
      </c>
      <c r="AQ35" s="4">
        <v>-1.03</v>
      </c>
      <c r="AR35" s="4" t="s">
        <v>36</v>
      </c>
      <c r="AS35" s="4">
        <v>0.12</v>
      </c>
      <c r="AT35" s="4" t="s">
        <v>41</v>
      </c>
      <c r="AU35" s="4" t="s">
        <v>41</v>
      </c>
      <c r="AV35" s="4">
        <v>250</v>
      </c>
      <c r="AW35" s="4">
        <v>248</v>
      </c>
      <c r="AX35" s="4" t="s">
        <v>82</v>
      </c>
      <c r="AY35" s="4">
        <v>-0.44</v>
      </c>
      <c r="AZ35" s="4" t="s">
        <v>48</v>
      </c>
      <c r="BA35" s="4" t="s">
        <v>41</v>
      </c>
      <c r="BB35" s="4">
        <v>-0.78</v>
      </c>
      <c r="BC35" s="4">
        <v>-0.11</v>
      </c>
      <c r="BD35" s="4">
        <v>4.5999999999999999E-3</v>
      </c>
    </row>
    <row r="36" spans="1:56" s="45" customFormat="1" ht="23" x14ac:dyDescent="0.35">
      <c r="A36" s="4" t="s">
        <v>121</v>
      </c>
      <c r="B36" s="4" t="s">
        <v>56</v>
      </c>
      <c r="C36" s="4" t="s">
        <v>29</v>
      </c>
      <c r="D36" s="4" t="s">
        <v>61</v>
      </c>
      <c r="E36" s="4" t="s">
        <v>15</v>
      </c>
      <c r="F36" s="4" t="s">
        <v>76</v>
      </c>
      <c r="G36" s="4" t="s">
        <v>15</v>
      </c>
      <c r="H36" s="4" t="s">
        <v>120</v>
      </c>
      <c r="I36" s="4" t="s">
        <v>31</v>
      </c>
      <c r="J36" s="4">
        <v>12</v>
      </c>
      <c r="K36" s="68" t="str">
        <f t="shared" si="0"/>
        <v>Short</v>
      </c>
      <c r="L36" s="4" t="s">
        <v>41</v>
      </c>
      <c r="M36" s="4" t="s">
        <v>41</v>
      </c>
      <c r="N36" s="4" t="s">
        <v>41</v>
      </c>
      <c r="O36" s="4" t="s">
        <v>41</v>
      </c>
      <c r="P36" s="4" t="s">
        <v>41</v>
      </c>
      <c r="Q36" s="4" t="s">
        <v>41</v>
      </c>
      <c r="R36" s="4" t="s">
        <v>41</v>
      </c>
      <c r="S36" s="4" t="s">
        <v>41</v>
      </c>
      <c r="T36" s="4" t="s">
        <v>41</v>
      </c>
      <c r="U36" s="4" t="s">
        <v>41</v>
      </c>
      <c r="V36" s="4" t="s">
        <v>41</v>
      </c>
      <c r="W36" s="4" t="s">
        <v>41</v>
      </c>
      <c r="X36" s="4" t="s">
        <v>41</v>
      </c>
      <c r="Y36" s="4" t="s">
        <v>41</v>
      </c>
      <c r="Z36" s="4" t="s">
        <v>41</v>
      </c>
      <c r="AA36" s="4" t="s">
        <v>41</v>
      </c>
      <c r="AB36" s="4" t="s">
        <v>41</v>
      </c>
      <c r="AC36" s="4" t="s">
        <v>41</v>
      </c>
      <c r="AD36" s="4" t="s">
        <v>41</v>
      </c>
      <c r="AE36" s="4" t="s">
        <v>41</v>
      </c>
      <c r="AF36" s="4" t="s">
        <v>41</v>
      </c>
      <c r="AG36" s="4" t="s">
        <v>41</v>
      </c>
      <c r="AH36" s="4" t="s">
        <v>41</v>
      </c>
      <c r="AI36" s="4" t="s">
        <v>41</v>
      </c>
      <c r="AJ36" s="4">
        <v>317</v>
      </c>
      <c r="AK36" s="4">
        <v>-1.9</v>
      </c>
      <c r="AL36" s="4" t="s">
        <v>36</v>
      </c>
      <c r="AM36" s="4">
        <v>0.13</v>
      </c>
      <c r="AN36" s="4" t="s">
        <v>41</v>
      </c>
      <c r="AO36" s="4" t="s">
        <v>41</v>
      </c>
      <c r="AP36" s="4">
        <v>317</v>
      </c>
      <c r="AQ36" s="4">
        <v>-1.66</v>
      </c>
      <c r="AR36" s="4" t="s">
        <v>36</v>
      </c>
      <c r="AS36" s="4">
        <v>0.13</v>
      </c>
      <c r="AT36" s="4" t="s">
        <v>41</v>
      </c>
      <c r="AU36" s="4" t="s">
        <v>41</v>
      </c>
      <c r="AV36" s="4">
        <v>317</v>
      </c>
      <c r="AW36" s="4">
        <v>317</v>
      </c>
      <c r="AX36" s="4" t="s">
        <v>124</v>
      </c>
      <c r="AY36" s="4">
        <v>-0.25</v>
      </c>
      <c r="AZ36" s="4" t="s">
        <v>48</v>
      </c>
      <c r="BA36" s="4" t="s">
        <v>41</v>
      </c>
      <c r="BB36" s="4">
        <v>-0.61</v>
      </c>
      <c r="BC36" s="4">
        <v>0.12</v>
      </c>
      <c r="BD36" s="4">
        <v>0.187</v>
      </c>
    </row>
    <row r="37" spans="1:56" s="45" customFormat="1" ht="23" x14ac:dyDescent="0.35">
      <c r="A37" s="4" t="s">
        <v>122</v>
      </c>
      <c r="B37" s="4" t="s">
        <v>56</v>
      </c>
      <c r="C37" s="4" t="s">
        <v>29</v>
      </c>
      <c r="D37" s="4" t="s">
        <v>61</v>
      </c>
      <c r="E37" s="4" t="s">
        <v>15</v>
      </c>
      <c r="F37" s="4" t="s">
        <v>76</v>
      </c>
      <c r="G37" s="4" t="s">
        <v>15</v>
      </c>
      <c r="H37" s="4" t="s">
        <v>120</v>
      </c>
      <c r="I37" s="4" t="s">
        <v>31</v>
      </c>
      <c r="J37" s="4">
        <v>12</v>
      </c>
      <c r="K37" s="68" t="str">
        <f t="shared" si="0"/>
        <v>Short</v>
      </c>
      <c r="L37" s="4" t="s">
        <v>41</v>
      </c>
      <c r="M37" s="4" t="s">
        <v>41</v>
      </c>
      <c r="N37" s="4" t="s">
        <v>41</v>
      </c>
      <c r="O37" s="4" t="s">
        <v>41</v>
      </c>
      <c r="P37" s="4" t="s">
        <v>41</v>
      </c>
      <c r="Q37" s="4" t="s">
        <v>41</v>
      </c>
      <c r="R37" s="4" t="s">
        <v>41</v>
      </c>
      <c r="S37" s="4" t="s">
        <v>41</v>
      </c>
      <c r="T37" s="4" t="s">
        <v>41</v>
      </c>
      <c r="U37" s="4" t="s">
        <v>41</v>
      </c>
      <c r="V37" s="4" t="s">
        <v>41</v>
      </c>
      <c r="W37" s="4" t="s">
        <v>41</v>
      </c>
      <c r="X37" s="4" t="s">
        <v>41</v>
      </c>
      <c r="Y37" s="4" t="s">
        <v>41</v>
      </c>
      <c r="Z37" s="4" t="s">
        <v>41</v>
      </c>
      <c r="AA37" s="4" t="s">
        <v>41</v>
      </c>
      <c r="AB37" s="4" t="s">
        <v>41</v>
      </c>
      <c r="AC37" s="4" t="s">
        <v>41</v>
      </c>
      <c r="AD37" s="4" t="s">
        <v>41</v>
      </c>
      <c r="AE37" s="4" t="s">
        <v>41</v>
      </c>
      <c r="AF37" s="4" t="s">
        <v>41</v>
      </c>
      <c r="AG37" s="4" t="s">
        <v>41</v>
      </c>
      <c r="AH37" s="4" t="s">
        <v>41</v>
      </c>
      <c r="AI37" s="4" t="s">
        <v>41</v>
      </c>
      <c r="AJ37" s="4">
        <v>311</v>
      </c>
      <c r="AK37" s="4">
        <v>-2.4700000000000002</v>
      </c>
      <c r="AL37" s="4" t="s">
        <v>36</v>
      </c>
      <c r="AM37" s="4">
        <v>0.13</v>
      </c>
      <c r="AN37" s="4" t="s">
        <v>41</v>
      </c>
      <c r="AO37" s="4" t="s">
        <v>41</v>
      </c>
      <c r="AP37" s="4">
        <v>315</v>
      </c>
      <c r="AQ37" s="4">
        <v>-1.86</v>
      </c>
      <c r="AR37" s="4" t="s">
        <v>36</v>
      </c>
      <c r="AS37" s="4">
        <v>0.13</v>
      </c>
      <c r="AT37" s="4" t="s">
        <v>41</v>
      </c>
      <c r="AU37" s="4" t="s">
        <v>41</v>
      </c>
      <c r="AV37" s="4">
        <v>311</v>
      </c>
      <c r="AW37" s="4">
        <v>315</v>
      </c>
      <c r="AX37" s="4" t="s">
        <v>124</v>
      </c>
      <c r="AY37" s="4">
        <v>-0.61</v>
      </c>
      <c r="AZ37" s="4" t="s">
        <v>48</v>
      </c>
      <c r="BA37" s="4" t="s">
        <v>41</v>
      </c>
      <c r="BB37" s="4">
        <v>-0.97</v>
      </c>
      <c r="BC37" s="4">
        <v>-0.25</v>
      </c>
      <c r="BD37" s="4">
        <v>8.0000000000000004E-4</v>
      </c>
    </row>
    <row r="38" spans="1:56" s="45" customFormat="1" ht="23" x14ac:dyDescent="0.35">
      <c r="A38" s="4" t="s">
        <v>123</v>
      </c>
      <c r="B38" s="4" t="s">
        <v>56</v>
      </c>
      <c r="C38" s="4" t="s">
        <v>29</v>
      </c>
      <c r="D38" s="4" t="s">
        <v>61</v>
      </c>
      <c r="E38" s="4" t="s">
        <v>15</v>
      </c>
      <c r="F38" s="4" t="s">
        <v>76</v>
      </c>
      <c r="G38" s="4" t="s">
        <v>15</v>
      </c>
      <c r="H38" s="4" t="s">
        <v>120</v>
      </c>
      <c r="I38" s="4" t="s">
        <v>31</v>
      </c>
      <c r="J38" s="4">
        <v>12</v>
      </c>
      <c r="K38" s="68" t="str">
        <f t="shared" si="0"/>
        <v>Short</v>
      </c>
      <c r="L38" s="4" t="s">
        <v>41</v>
      </c>
      <c r="M38" s="4" t="s">
        <v>41</v>
      </c>
      <c r="N38" s="4" t="s">
        <v>41</v>
      </c>
      <c r="O38" s="4" t="s">
        <v>41</v>
      </c>
      <c r="P38" s="4" t="s">
        <v>41</v>
      </c>
      <c r="Q38" s="4" t="s">
        <v>41</v>
      </c>
      <c r="R38" s="4" t="s">
        <v>41</v>
      </c>
      <c r="S38" s="4" t="s">
        <v>41</v>
      </c>
      <c r="T38" s="4" t="s">
        <v>41</v>
      </c>
      <c r="U38" s="4" t="s">
        <v>41</v>
      </c>
      <c r="V38" s="4" t="s">
        <v>41</v>
      </c>
      <c r="W38" s="4" t="s">
        <v>41</v>
      </c>
      <c r="X38" s="4" t="s">
        <v>41</v>
      </c>
      <c r="Y38" s="4" t="s">
        <v>41</v>
      </c>
      <c r="Z38" s="4" t="s">
        <v>41</v>
      </c>
      <c r="AA38" s="4" t="s">
        <v>41</v>
      </c>
      <c r="AB38" s="4" t="s">
        <v>41</v>
      </c>
      <c r="AC38" s="4" t="s">
        <v>41</v>
      </c>
      <c r="AD38" s="4" t="s">
        <v>41</v>
      </c>
      <c r="AE38" s="4" t="s">
        <v>41</v>
      </c>
      <c r="AF38" s="4" t="s">
        <v>41</v>
      </c>
      <c r="AG38" s="4" t="s">
        <v>41</v>
      </c>
      <c r="AH38" s="4" t="s">
        <v>41</v>
      </c>
      <c r="AI38" s="4" t="s">
        <v>41</v>
      </c>
      <c r="AJ38" s="4">
        <v>319</v>
      </c>
      <c r="AK38" s="4">
        <v>-2.64</v>
      </c>
      <c r="AL38" s="4" t="s">
        <v>36</v>
      </c>
      <c r="AM38" s="4">
        <v>0.14000000000000001</v>
      </c>
      <c r="AN38" s="4" t="s">
        <v>41</v>
      </c>
      <c r="AO38" s="4" t="s">
        <v>41</v>
      </c>
      <c r="AP38" s="4">
        <v>323</v>
      </c>
      <c r="AQ38" s="4">
        <v>-1.9</v>
      </c>
      <c r="AR38" s="4" t="s">
        <v>36</v>
      </c>
      <c r="AS38" s="4">
        <v>0.14000000000000001</v>
      </c>
      <c r="AT38" s="4" t="s">
        <v>41</v>
      </c>
      <c r="AU38" s="4" t="s">
        <v>41</v>
      </c>
      <c r="AV38" s="4">
        <v>319</v>
      </c>
      <c r="AW38" s="4">
        <v>323</v>
      </c>
      <c r="AX38" s="4" t="s">
        <v>124</v>
      </c>
      <c r="AY38" s="4">
        <v>-0.74</v>
      </c>
      <c r="AZ38" s="4" t="s">
        <v>48</v>
      </c>
      <c r="BA38" s="4" t="s">
        <v>41</v>
      </c>
      <c r="BB38" s="4">
        <v>-1.1200000000000001</v>
      </c>
      <c r="BC38" s="4">
        <v>-0.37</v>
      </c>
      <c r="BD38" s="4">
        <v>1E-4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Appendix F1. Efficacy Outcomes</vt:lpstr>
      <vt:lpstr>F1-1. NPP_Pain</vt:lpstr>
      <vt:lpstr>F1-2. NPP_Response</vt:lpstr>
      <vt:lpstr>F1-3. NPP_Function</vt:lpstr>
      <vt:lpstr>F1-4. NPP_QoL</vt:lpstr>
      <vt:lpstr>F1-5. NPP_Anxiety</vt:lpstr>
      <vt:lpstr>F1-6. NPP_Depression</vt:lpstr>
      <vt:lpstr>F1-7. NPP_Sleep</vt:lpstr>
      <vt:lpstr>F1-8. FM_Pain</vt:lpstr>
      <vt:lpstr>F1-9. FM_Response</vt:lpstr>
      <vt:lpstr>F1-10. FM_Function</vt:lpstr>
      <vt:lpstr>F1-11. FM_QoL</vt:lpstr>
      <vt:lpstr>F1-12. FM_Anxiety</vt:lpstr>
      <vt:lpstr>F1-13. FM_Depression</vt:lpstr>
      <vt:lpstr>F1-14. FM_Sleep</vt:lpstr>
      <vt:lpstr>F1-15. OA_Pain</vt:lpstr>
      <vt:lpstr>F1-16. OA_Response</vt:lpstr>
      <vt:lpstr>F1-17. OA_Function</vt:lpstr>
      <vt:lpstr>F1-18. OA_QoL</vt:lpstr>
      <vt:lpstr>F1-19. OA_H2H Pain</vt:lpstr>
      <vt:lpstr>F1-20. OA_H2H Function</vt:lpstr>
      <vt:lpstr>F1-21. IA_Pain</vt:lpstr>
      <vt:lpstr>F1-22. IA_Response</vt:lpstr>
      <vt:lpstr>F1-23. IA_Function</vt:lpstr>
      <vt:lpstr>F1-24. IA_H2H Pain</vt:lpstr>
      <vt:lpstr>F1-23. IA_H2H Response</vt:lpstr>
      <vt:lpstr>F1-24. IA_H2H Function</vt:lpstr>
      <vt:lpstr>F1-25. LBP_Pain</vt:lpstr>
      <vt:lpstr>F1-26. LBP_Response</vt:lpstr>
      <vt:lpstr>F1-27. LBP_Function</vt:lpstr>
      <vt:lpstr>F1-28. LBP_QoL</vt:lpstr>
    </vt:vector>
  </TitlesOfParts>
  <Company>AHRQ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Nonopioid Pharmacologic Treatments for Chronic Pain: Appendix F1</dc:title>
  <dc:subject>Chronic Pain</dc:subject>
  <dc:creator>Agency for Health Care Research and Quality (AHRQ)</dc:creator>
  <cp:keywords>chronic pain; Evidence-based Practice Center (EPC) Program Scientific Resource Center III</cp:keywords>
  <cp:lastModifiedBy>Administrator</cp:lastModifiedBy>
  <dcterms:created xsi:type="dcterms:W3CDTF">2019-04-22T20:32:23Z</dcterms:created>
  <dcterms:modified xsi:type="dcterms:W3CDTF">2020-04-09T12:30:26Z</dcterms:modified>
  <cp:category>Evidence-based Practice Centers</cp:category>
</cp:coreProperties>
</file>